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155"/>
  </bookViews>
  <sheets>
    <sheet name="2023" sheetId="4" r:id="rId1"/>
    <sheet name="2023 с поправками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J19" i="2" l="1"/>
  <c r="I19" i="2"/>
  <c r="H19" i="2"/>
  <c r="G19" i="2"/>
  <c r="F19" i="2"/>
  <c r="E19" i="2"/>
  <c r="M18" i="2"/>
  <c r="J18" i="2"/>
  <c r="H18" i="2"/>
  <c r="H13" i="2"/>
  <c r="J13" i="2" s="1"/>
  <c r="M13" i="2" s="1"/>
  <c r="K19" i="2"/>
  <c r="D19" i="2"/>
  <c r="H17" i="2"/>
  <c r="J17" i="2" s="1"/>
  <c r="M17" i="2" s="1"/>
  <c r="J16" i="2"/>
  <c r="M16" i="2" s="1"/>
  <c r="H16" i="2"/>
  <c r="H15" i="2"/>
  <c r="J15" i="2" s="1"/>
  <c r="M15" i="2" s="1"/>
  <c r="H14" i="2"/>
  <c r="J14" i="2" s="1"/>
  <c r="M14" i="2" s="1"/>
  <c r="H12" i="2"/>
  <c r="J12" i="2" s="1"/>
  <c r="M12" i="2" s="1"/>
  <c r="H11" i="2"/>
  <c r="J11" i="2" s="1"/>
  <c r="M11" i="2" s="1"/>
  <c r="H10" i="2"/>
  <c r="J10" i="2" s="1"/>
  <c r="M10" i="2" s="1"/>
  <c r="J9" i="2"/>
  <c r="M9" i="2" s="1"/>
  <c r="H9" i="2"/>
  <c r="M19" i="2" l="1"/>
  <c r="L23" i="4"/>
  <c r="H23" i="4" l="1"/>
  <c r="G16" i="4"/>
  <c r="I16" i="4" s="1"/>
  <c r="L16" i="4" s="1"/>
  <c r="G17" i="4"/>
  <c r="I17" i="4" s="1"/>
  <c r="L17" i="4" s="1"/>
  <c r="G18" i="4"/>
  <c r="I18" i="4" s="1"/>
  <c r="L18" i="4" s="1"/>
  <c r="G19" i="4"/>
  <c r="I19" i="4" s="1"/>
  <c r="L19" i="4" s="1"/>
  <c r="G20" i="4"/>
  <c r="I20" i="4" s="1"/>
  <c r="L20" i="4" s="1"/>
  <c r="G21" i="4"/>
  <c r="I21" i="4" s="1"/>
  <c r="L21" i="4" s="1"/>
  <c r="G22" i="4"/>
  <c r="I22" i="4" s="1"/>
  <c r="L22" i="4" s="1"/>
  <c r="G15" i="4"/>
  <c r="I15" i="4" s="1"/>
  <c r="L15" i="4" s="1"/>
  <c r="F23" i="4"/>
  <c r="E23" i="4"/>
  <c r="G23" i="4" l="1"/>
  <c r="I23" i="4" s="1"/>
  <c r="D23" i="4" l="1"/>
  <c r="C23" i="4"/>
  <c r="J23" i="4" l="1"/>
</calcChain>
</file>

<file path=xl/sharedStrings.xml><?xml version="1.0" encoding="utf-8"?>
<sst xmlns="http://schemas.openxmlformats.org/spreadsheetml/2006/main" count="76" uniqueCount="36">
  <si>
    <t>Наименование</t>
  </si>
  <si>
    <t>ДОУ</t>
  </si>
  <si>
    <t>детей</t>
  </si>
  <si>
    <t>(1+2ст.)</t>
  </si>
  <si>
    <t xml:space="preserve">Всего объем </t>
  </si>
  <si>
    <t>субвенции</t>
  </si>
  <si>
    <t>Итого</t>
  </si>
  <si>
    <t xml:space="preserve">№ </t>
  </si>
  <si>
    <t>п/п</t>
  </si>
  <si>
    <t>Субвенция на получение общедоступного и бесплатного дошкольного образования</t>
  </si>
  <si>
    <t xml:space="preserve">Списочный </t>
  </si>
  <si>
    <t>состав</t>
  </si>
  <si>
    <t>МБОУ Северская СОШ (дошкольные группы)</t>
  </si>
  <si>
    <t>МБДОУ Ключевский деттский сад №2 "Теремок"</t>
  </si>
  <si>
    <t>МБДОУ Ключевский детский сад №1"Аленушка"</t>
  </si>
  <si>
    <t>МБОУ Петуховская СОШ (дошкольная группа)</t>
  </si>
  <si>
    <t>часть ФОТ,</t>
  </si>
  <si>
    <t>Целинный д/с "Колосок" филиал  МБДОУ Ключевский детский сад №1"Аленушка"</t>
  </si>
  <si>
    <t>Истимисский д/с "Грибок" филиал  МБДОУ Ключевский детский сад №1"Аленушка"</t>
  </si>
  <si>
    <t>МБОУ Новополтавская СОШ (дошкольная группа)</t>
  </si>
  <si>
    <t>Зеленополянская СОШ филиал МБОУ Новополтавская СОШ (дошкольная группа)</t>
  </si>
  <si>
    <t>Фонд з/платы по нормативу</t>
  </si>
  <si>
    <t xml:space="preserve">Стимулирующая </t>
  </si>
  <si>
    <t>Итого фонд заработной платы пед. персонала</t>
  </si>
  <si>
    <t>в муниципальных дошкольных образовательных учреждениях на 2023 г.</t>
  </si>
  <si>
    <t>Компенсация затрат родителей на детей-инвалидов на дому</t>
  </si>
  <si>
    <t>Учебные расходы         (1002,00 руб. на ребенка)</t>
  </si>
  <si>
    <t>на 2023 г.</t>
  </si>
  <si>
    <t xml:space="preserve"> руб.</t>
  </si>
  <si>
    <t>Ср-ва на оплату труда пед. работников, занимающихся с детьми-инвалидами (1+2ст.),.руб.</t>
  </si>
  <si>
    <t xml:space="preserve">  руб</t>
  </si>
  <si>
    <t>Фонд заработной платы административно-управленческого, учебно-вспомогательного персонала (1+2ст.), руб.</t>
  </si>
  <si>
    <t>Итого фонд заработной платы, руб.</t>
  </si>
  <si>
    <t xml:space="preserve"> руб</t>
  </si>
  <si>
    <t>МБОУ КСШ № 1 (дошкольная группа)</t>
  </si>
  <si>
    <t>МБДОУ Ключевский детский сад №3"Сказка"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</si>
</sst>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3" fillId="0" borderId="0" xfId="0" applyFont="1"/>
    <xf numFmtId="0" fontId="4" fillId="0" borderId="0" xfId="0" applyFont="1"/>
    <xf numFmtId="0" fontId="0" fillId="0" borderId="0" xfId="0" applyAlignment="1">
      <alignment horizontal="center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/>
    <xf numFmtId="164" fontId="5" fillId="0" borderId="1" xfId="0" applyNumberFormat="1" applyFont="1" applyBorder="1"/>
    <xf numFmtId="0" fontId="6" fillId="0" borderId="1" xfId="0" applyFont="1" applyBorder="1"/>
    <xf numFmtId="164" fontId="6" fillId="0" borderId="1" xfId="0" applyNumberFormat="1" applyFont="1" applyBorder="1"/>
    <xf numFmtId="0" fontId="6" fillId="0" borderId="4" xfId="0" applyFont="1" applyBorder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center" wrapText="1"/>
    </xf>
    <xf numFmtId="0" fontId="6" fillId="0" borderId="6" xfId="0" applyFont="1" applyBorder="1" applyAlignment="1">
      <alignment horizontal="center"/>
    </xf>
    <xf numFmtId="0" fontId="6" fillId="0" borderId="7" xfId="0" applyFont="1" applyBorder="1"/>
    <xf numFmtId="0" fontId="6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 wrapText="1"/>
    </xf>
    <xf numFmtId="0" fontId="6" fillId="0" borderId="8" xfId="0" applyFont="1" applyBorder="1" applyAlignment="1">
      <alignment horizontal="center"/>
    </xf>
    <xf numFmtId="0" fontId="6" fillId="0" borderId="9" xfId="0" applyFont="1" applyBorder="1"/>
    <xf numFmtId="0" fontId="6" fillId="0" borderId="10" xfId="0" applyFont="1" applyBorder="1" applyAlignment="1">
      <alignment horizontal="center"/>
    </xf>
    <xf numFmtId="0" fontId="6" fillId="0" borderId="10" xfId="0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2" fontId="6" fillId="0" borderId="1" xfId="0" applyNumberFormat="1" applyFont="1" applyBorder="1"/>
    <xf numFmtId="0" fontId="6" fillId="0" borderId="5" xfId="0" applyFont="1" applyBorder="1" applyAlignment="1">
      <alignment horizontal="center" wrapText="1"/>
    </xf>
    <xf numFmtId="0" fontId="0" fillId="0" borderId="0" xfId="0" applyAlignment="1"/>
    <xf numFmtId="0" fontId="6" fillId="0" borderId="5" xfId="0" applyFont="1" applyBorder="1" applyAlignment="1">
      <alignment horizontal="center" wrapText="1"/>
    </xf>
    <xf numFmtId="0" fontId="7" fillId="0" borderId="2" xfId="0" applyFont="1" applyBorder="1" applyAlignment="1">
      <alignment horizontal="center" wrapText="1"/>
    </xf>
    <xf numFmtId="2" fontId="6" fillId="0" borderId="5" xfId="0" applyNumberFormat="1" applyFont="1" applyBorder="1" applyAlignment="1">
      <alignment horizontal="center" wrapText="1"/>
    </xf>
    <xf numFmtId="2" fontId="7" fillId="0" borderId="2" xfId="0" applyNumberFormat="1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0" borderId="10" xfId="0" applyFont="1" applyBorder="1" applyAlignment="1">
      <alignment horizont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2" fontId="6" fillId="0" borderId="5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2" xfId="0" applyBorder="1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tabSelected="1" workbookViewId="0">
      <selection activeCell="B8" sqref="B8:M8"/>
    </sheetView>
  </sheetViews>
  <sheetFormatPr defaultRowHeight="15" x14ac:dyDescent="0.25"/>
  <cols>
    <col min="1" max="1" width="4.140625" customWidth="1"/>
    <col min="2" max="2" width="21.140625" customWidth="1"/>
    <col min="3" max="3" width="6.85546875" customWidth="1"/>
    <col min="4" max="5" width="10" customWidth="1"/>
    <col min="6" max="6" width="11" customWidth="1"/>
    <col min="7" max="7" width="12.140625" customWidth="1"/>
    <col min="8" max="8" width="14.28515625" customWidth="1"/>
    <col min="9" max="9" width="12.140625" customWidth="1"/>
    <col min="10" max="11" width="8.7109375" customWidth="1"/>
    <col min="12" max="12" width="11.7109375" customWidth="1"/>
  </cols>
  <sheetData>
    <row r="1" spans="1:14" ht="14.25" customHeight="1" x14ac:dyDescent="0.25">
      <c r="L1" s="27"/>
      <c r="M1" s="27"/>
      <c r="N1" s="27"/>
    </row>
    <row r="2" spans="1:14" ht="9.75" hidden="1" customHeight="1" x14ac:dyDescent="0.25">
      <c r="G2" s="4"/>
      <c r="H2" s="4"/>
      <c r="I2" s="4"/>
      <c r="J2" s="4"/>
      <c r="K2" s="4"/>
      <c r="L2" s="4"/>
    </row>
    <row r="3" spans="1:14" hidden="1" x14ac:dyDescent="0.25">
      <c r="G3" s="4"/>
      <c r="H3" s="4"/>
      <c r="I3" s="4"/>
      <c r="J3" s="4"/>
      <c r="K3" s="4"/>
      <c r="L3" s="4"/>
    </row>
    <row r="4" spans="1:14" hidden="1" x14ac:dyDescent="0.25">
      <c r="G4" s="4"/>
      <c r="H4" s="4"/>
      <c r="I4" s="4"/>
      <c r="J4" s="4"/>
      <c r="K4" s="4"/>
      <c r="L4" s="4"/>
    </row>
    <row r="5" spans="1:14" ht="12" hidden="1" customHeight="1" x14ac:dyDescent="0.25">
      <c r="G5" s="4"/>
      <c r="H5" s="4"/>
      <c r="I5" s="4"/>
      <c r="J5" s="4"/>
      <c r="K5" s="4"/>
      <c r="L5" s="4"/>
    </row>
    <row r="6" spans="1:14" hidden="1" x14ac:dyDescent="0.25"/>
    <row r="7" spans="1:14" x14ac:dyDescent="0.25">
      <c r="B7" s="32" t="s">
        <v>9</v>
      </c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</row>
    <row r="8" spans="1:14" x14ac:dyDescent="0.25">
      <c r="B8" s="32" t="s">
        <v>24</v>
      </c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5"/>
    </row>
    <row r="9" spans="1:14" ht="12" customHeight="1" thickBot="1" x14ac:dyDescent="0.3">
      <c r="C9" s="1"/>
      <c r="D9" s="1"/>
      <c r="E9" s="1"/>
      <c r="F9" s="1"/>
    </row>
    <row r="10" spans="1:14" ht="48.75" customHeight="1" x14ac:dyDescent="0.25">
      <c r="A10" s="11" t="s">
        <v>7</v>
      </c>
      <c r="B10" s="12" t="s">
        <v>0</v>
      </c>
      <c r="C10" s="13" t="s">
        <v>10</v>
      </c>
      <c r="D10" s="13" t="s">
        <v>21</v>
      </c>
      <c r="E10" s="13" t="s">
        <v>22</v>
      </c>
      <c r="F10" s="28" t="s">
        <v>29</v>
      </c>
      <c r="G10" s="28" t="s">
        <v>23</v>
      </c>
      <c r="H10" s="28" t="s">
        <v>31</v>
      </c>
      <c r="I10" s="35" t="s">
        <v>32</v>
      </c>
      <c r="J10" s="30" t="s">
        <v>26</v>
      </c>
      <c r="K10" s="38" t="s">
        <v>25</v>
      </c>
      <c r="L10" s="14" t="s">
        <v>4</v>
      </c>
    </row>
    <row r="11" spans="1:14" x14ac:dyDescent="0.25">
      <c r="A11" s="15" t="s">
        <v>8</v>
      </c>
      <c r="B11" s="16" t="s">
        <v>1</v>
      </c>
      <c r="C11" s="16" t="s">
        <v>11</v>
      </c>
      <c r="D11" s="17" t="s">
        <v>28</v>
      </c>
      <c r="E11" s="17" t="s">
        <v>16</v>
      </c>
      <c r="F11" s="29"/>
      <c r="G11" s="29"/>
      <c r="H11" s="29"/>
      <c r="I11" s="36"/>
      <c r="J11" s="31"/>
      <c r="K11" s="39"/>
      <c r="L11" s="18" t="s">
        <v>5</v>
      </c>
    </row>
    <row r="12" spans="1:14" x14ac:dyDescent="0.25">
      <c r="A12" s="15"/>
      <c r="B12" s="16"/>
      <c r="C12" s="16" t="s">
        <v>2</v>
      </c>
      <c r="D12" s="17" t="s">
        <v>3</v>
      </c>
      <c r="E12" s="17" t="s">
        <v>28</v>
      </c>
      <c r="F12" s="29"/>
      <c r="G12" s="17" t="s">
        <v>3</v>
      </c>
      <c r="H12" s="29"/>
      <c r="I12" s="36"/>
      <c r="J12" s="16" t="s">
        <v>33</v>
      </c>
      <c r="K12" s="39"/>
      <c r="L12" s="18" t="s">
        <v>27</v>
      </c>
    </row>
    <row r="13" spans="1:14" ht="23.25" customHeight="1" thickBot="1" x14ac:dyDescent="0.3">
      <c r="A13" s="19"/>
      <c r="B13" s="20"/>
      <c r="C13" s="20"/>
      <c r="D13" s="20"/>
      <c r="E13" s="20" t="s">
        <v>3</v>
      </c>
      <c r="F13" s="34"/>
      <c r="G13" s="21" t="s">
        <v>30</v>
      </c>
      <c r="H13" s="34"/>
      <c r="I13" s="37"/>
      <c r="J13" s="20"/>
      <c r="K13" s="40"/>
      <c r="L13" s="22"/>
    </row>
    <row r="14" spans="1:14" x14ac:dyDescent="0.25">
      <c r="A14" s="23">
        <v>1</v>
      </c>
      <c r="B14" s="24">
        <v>2</v>
      </c>
      <c r="C14" s="24">
        <v>3</v>
      </c>
      <c r="D14" s="24">
        <v>4</v>
      </c>
      <c r="E14" s="24">
        <v>5</v>
      </c>
      <c r="F14" s="24">
        <v>6</v>
      </c>
      <c r="G14" s="24">
        <v>7</v>
      </c>
      <c r="H14" s="24">
        <v>8</v>
      </c>
      <c r="I14" s="24">
        <v>9</v>
      </c>
      <c r="J14" s="24">
        <v>10</v>
      </c>
      <c r="K14" s="24">
        <v>11</v>
      </c>
      <c r="L14" s="24">
        <v>12</v>
      </c>
    </row>
    <row r="15" spans="1:14" ht="27" customHeight="1" x14ac:dyDescent="0.25">
      <c r="A15" s="2">
        <v>1</v>
      </c>
      <c r="B15" s="6" t="s">
        <v>13</v>
      </c>
      <c r="C15" s="7">
        <v>206</v>
      </c>
      <c r="D15" s="7">
        <v>10747717</v>
      </c>
      <c r="E15" s="7">
        <v>2364498</v>
      </c>
      <c r="F15" s="8">
        <v>8000</v>
      </c>
      <c r="G15" s="25">
        <f>SUM(D15:F15)</f>
        <v>13120215</v>
      </c>
      <c r="H15" s="10">
        <v>3881110</v>
      </c>
      <c r="I15" s="10">
        <f>SUM(G15+H15)</f>
        <v>17001325</v>
      </c>
      <c r="J15" s="10">
        <v>206412</v>
      </c>
      <c r="K15" s="10"/>
      <c r="L15" s="25">
        <f t="shared" ref="L15:L22" si="0">SUM(I15+J15)</f>
        <v>17207737</v>
      </c>
    </row>
    <row r="16" spans="1:14" ht="30" customHeight="1" x14ac:dyDescent="0.25">
      <c r="A16" s="2">
        <v>2</v>
      </c>
      <c r="B16" s="6" t="s">
        <v>14</v>
      </c>
      <c r="C16" s="7">
        <v>73</v>
      </c>
      <c r="D16" s="7">
        <v>4740964</v>
      </c>
      <c r="E16" s="7">
        <v>1051030</v>
      </c>
      <c r="F16" s="8">
        <v>8000</v>
      </c>
      <c r="G16" s="25">
        <f t="shared" ref="G16:G22" si="1">SUM(D16:F16)</f>
        <v>5799994</v>
      </c>
      <c r="H16" s="10">
        <v>1941714</v>
      </c>
      <c r="I16" s="10">
        <f t="shared" ref="I16:I23" si="2">SUM(G16+H16)</f>
        <v>7741708</v>
      </c>
      <c r="J16" s="10">
        <v>73146</v>
      </c>
      <c r="K16" s="10"/>
      <c r="L16" s="25">
        <f t="shared" si="0"/>
        <v>7814854</v>
      </c>
    </row>
    <row r="17" spans="1:12" ht="44.25" customHeight="1" x14ac:dyDescent="0.25">
      <c r="A17" s="2">
        <v>3</v>
      </c>
      <c r="B17" s="6" t="s">
        <v>17</v>
      </c>
      <c r="C17" s="7">
        <v>36</v>
      </c>
      <c r="D17" s="7">
        <v>2128619</v>
      </c>
      <c r="E17" s="7">
        <v>468296</v>
      </c>
      <c r="F17" s="8"/>
      <c r="G17" s="25">
        <f t="shared" si="1"/>
        <v>2596915</v>
      </c>
      <c r="H17" s="10">
        <v>1329454</v>
      </c>
      <c r="I17" s="10">
        <f t="shared" si="2"/>
        <v>3926369</v>
      </c>
      <c r="J17" s="10">
        <v>36072</v>
      </c>
      <c r="K17" s="10"/>
      <c r="L17" s="25">
        <f t="shared" si="0"/>
        <v>3962441</v>
      </c>
    </row>
    <row r="18" spans="1:12" ht="43.5" customHeight="1" x14ac:dyDescent="0.25">
      <c r="A18" s="2">
        <v>4</v>
      </c>
      <c r="B18" s="6" t="s">
        <v>18</v>
      </c>
      <c r="C18" s="7">
        <v>17</v>
      </c>
      <c r="D18" s="7">
        <v>811172</v>
      </c>
      <c r="E18" s="7">
        <v>178458</v>
      </c>
      <c r="F18" s="8"/>
      <c r="G18" s="25">
        <f t="shared" si="1"/>
        <v>989630</v>
      </c>
      <c r="H18" s="10">
        <v>725969</v>
      </c>
      <c r="I18" s="10">
        <f t="shared" si="2"/>
        <v>1715599</v>
      </c>
      <c r="J18" s="10">
        <v>17034</v>
      </c>
      <c r="K18" s="10"/>
      <c r="L18" s="25">
        <f t="shared" si="0"/>
        <v>1732633</v>
      </c>
    </row>
    <row r="19" spans="1:12" ht="23.25" customHeight="1" x14ac:dyDescent="0.25">
      <c r="A19" s="2">
        <v>5</v>
      </c>
      <c r="B19" s="6" t="s">
        <v>12</v>
      </c>
      <c r="C19" s="7">
        <v>25</v>
      </c>
      <c r="D19" s="7">
        <v>936800</v>
      </c>
      <c r="E19" s="7">
        <v>206096</v>
      </c>
      <c r="F19" s="8"/>
      <c r="G19" s="25">
        <f t="shared" si="1"/>
        <v>1142896</v>
      </c>
      <c r="H19" s="10">
        <v>405346</v>
      </c>
      <c r="I19" s="10">
        <f t="shared" si="2"/>
        <v>1548242</v>
      </c>
      <c r="J19" s="10">
        <v>25050</v>
      </c>
      <c r="K19" s="10"/>
      <c r="L19" s="25">
        <f t="shared" si="0"/>
        <v>1573292</v>
      </c>
    </row>
    <row r="20" spans="1:12" ht="23.25" customHeight="1" x14ac:dyDescent="0.25">
      <c r="A20" s="2">
        <v>6</v>
      </c>
      <c r="B20" s="6" t="s">
        <v>19</v>
      </c>
      <c r="C20" s="7">
        <v>9</v>
      </c>
      <c r="D20" s="7">
        <v>545155</v>
      </c>
      <c r="E20" s="7">
        <v>114483</v>
      </c>
      <c r="F20" s="8"/>
      <c r="G20" s="25">
        <f t="shared" si="1"/>
        <v>659638</v>
      </c>
      <c r="H20" s="10">
        <v>405702</v>
      </c>
      <c r="I20" s="10">
        <f t="shared" si="2"/>
        <v>1065340</v>
      </c>
      <c r="J20" s="10">
        <v>9018</v>
      </c>
      <c r="K20" s="10"/>
      <c r="L20" s="25">
        <f t="shared" si="0"/>
        <v>1074358</v>
      </c>
    </row>
    <row r="21" spans="1:12" ht="35.25" customHeight="1" x14ac:dyDescent="0.25">
      <c r="A21" s="2">
        <v>7</v>
      </c>
      <c r="B21" s="6" t="s">
        <v>20</v>
      </c>
      <c r="C21" s="7">
        <v>14</v>
      </c>
      <c r="D21" s="7">
        <v>545040</v>
      </c>
      <c r="E21" s="7">
        <v>114458</v>
      </c>
      <c r="F21" s="8"/>
      <c r="G21" s="25">
        <f t="shared" si="1"/>
        <v>659498</v>
      </c>
      <c r="H21" s="10">
        <v>406741</v>
      </c>
      <c r="I21" s="10">
        <f t="shared" si="2"/>
        <v>1066239</v>
      </c>
      <c r="J21" s="10">
        <v>14028</v>
      </c>
      <c r="K21" s="10"/>
      <c r="L21" s="25">
        <f t="shared" si="0"/>
        <v>1080267</v>
      </c>
    </row>
    <row r="22" spans="1:12" ht="24" customHeight="1" x14ac:dyDescent="0.25">
      <c r="A22" s="2">
        <v>8</v>
      </c>
      <c r="B22" s="6" t="s">
        <v>15</v>
      </c>
      <c r="C22" s="7">
        <v>15</v>
      </c>
      <c r="D22" s="7">
        <v>817533</v>
      </c>
      <c r="E22" s="7">
        <v>171681</v>
      </c>
      <c r="F22" s="8"/>
      <c r="G22" s="25">
        <f t="shared" si="1"/>
        <v>989214</v>
      </c>
      <c r="H22" s="10">
        <v>406964</v>
      </c>
      <c r="I22" s="10">
        <f t="shared" si="2"/>
        <v>1396178</v>
      </c>
      <c r="J22" s="10">
        <v>15240</v>
      </c>
      <c r="K22" s="10"/>
      <c r="L22" s="25">
        <f t="shared" si="0"/>
        <v>1411418</v>
      </c>
    </row>
    <row r="23" spans="1:12" ht="21.75" customHeight="1" x14ac:dyDescent="0.25">
      <c r="A23" s="2"/>
      <c r="B23" s="9" t="s">
        <v>6</v>
      </c>
      <c r="C23" s="9">
        <f t="shared" ref="C23:J23" si="3">SUM(C15:C22)</f>
        <v>395</v>
      </c>
      <c r="D23" s="9">
        <f t="shared" si="3"/>
        <v>21273000</v>
      </c>
      <c r="E23" s="9">
        <f t="shared" si="3"/>
        <v>4669000</v>
      </c>
      <c r="F23" s="10">
        <f>SUM(F15:F22)</f>
        <v>16000</v>
      </c>
      <c r="G23" s="9">
        <f t="shared" si="3"/>
        <v>25958000</v>
      </c>
      <c r="H23" s="10">
        <f>SUM(H15:H22)</f>
        <v>9503000</v>
      </c>
      <c r="I23" s="10">
        <f t="shared" si="2"/>
        <v>35461000</v>
      </c>
      <c r="J23" s="10">
        <f t="shared" si="3"/>
        <v>396000</v>
      </c>
      <c r="K23" s="10">
        <v>8000</v>
      </c>
      <c r="L23" s="25">
        <f>SUM(I23+J23+K23)</f>
        <v>35865000</v>
      </c>
    </row>
    <row r="24" spans="1:12" x14ac:dyDescent="0.25">
      <c r="A24" s="3"/>
      <c r="B24" s="3"/>
      <c r="C24" s="3"/>
      <c r="D24" s="3"/>
      <c r="E24" s="3"/>
      <c r="F24" s="3"/>
      <c r="G24" s="3"/>
      <c r="H24" s="3"/>
      <c r="I24" s="3"/>
      <c r="L24" s="3"/>
    </row>
    <row r="25" spans="1:12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</row>
  </sheetData>
  <mergeCells count="9">
    <mergeCell ref="L1:N1"/>
    <mergeCell ref="G10:G11"/>
    <mergeCell ref="J10:J11"/>
    <mergeCell ref="B7:N7"/>
    <mergeCell ref="B8:M8"/>
    <mergeCell ref="F10:F13"/>
    <mergeCell ref="H10:H13"/>
    <mergeCell ref="I10:I13"/>
    <mergeCell ref="K10:K13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9"/>
  <sheetViews>
    <sheetView workbookViewId="0">
      <selection activeCell="P14" sqref="P14"/>
    </sheetView>
  </sheetViews>
  <sheetFormatPr defaultRowHeight="15" x14ac:dyDescent="0.25"/>
  <cols>
    <col min="2" max="2" width="3.85546875" customWidth="1"/>
    <col min="3" max="3" width="17.42578125" customWidth="1"/>
    <col min="4" max="4" width="5.85546875" customWidth="1"/>
    <col min="7" max="7" width="10.42578125" customWidth="1"/>
    <col min="9" max="9" width="11.7109375" customWidth="1"/>
  </cols>
  <sheetData>
    <row r="2" spans="2:13" x14ac:dyDescent="0.25">
      <c r="C2" s="27" t="s">
        <v>9</v>
      </c>
      <c r="D2" s="27"/>
      <c r="E2" s="27"/>
      <c r="F2" s="27"/>
      <c r="G2" s="27"/>
      <c r="H2" s="27"/>
      <c r="I2" s="27"/>
      <c r="J2" s="27"/>
      <c r="K2" s="27"/>
      <c r="L2" s="27"/>
      <c r="M2" s="27"/>
    </row>
    <row r="3" spans="2:13" ht="15.75" thickBot="1" x14ac:dyDescent="0.3">
      <c r="C3" s="41" t="s">
        <v>24</v>
      </c>
      <c r="D3" s="41"/>
      <c r="E3" s="41"/>
      <c r="F3" s="41"/>
      <c r="G3" s="41"/>
      <c r="H3" s="41"/>
      <c r="I3" s="41"/>
      <c r="J3" s="41"/>
      <c r="K3" s="41"/>
      <c r="L3" s="41"/>
    </row>
    <row r="4" spans="2:13" ht="33" x14ac:dyDescent="0.25">
      <c r="B4" s="11" t="s">
        <v>7</v>
      </c>
      <c r="C4" s="12" t="s">
        <v>0</v>
      </c>
      <c r="D4" s="26" t="s">
        <v>10</v>
      </c>
      <c r="E4" s="26" t="s">
        <v>21</v>
      </c>
      <c r="F4" s="26" t="s">
        <v>22</v>
      </c>
      <c r="G4" s="28" t="s">
        <v>29</v>
      </c>
      <c r="H4" s="28" t="s">
        <v>23</v>
      </c>
      <c r="I4" s="28" t="s">
        <v>31</v>
      </c>
      <c r="J4" s="35" t="s">
        <v>32</v>
      </c>
      <c r="K4" s="30" t="s">
        <v>26</v>
      </c>
      <c r="L4" s="38" t="s">
        <v>25</v>
      </c>
      <c r="M4" s="14" t="s">
        <v>4</v>
      </c>
    </row>
    <row r="5" spans="2:13" ht="22.5" x14ac:dyDescent="0.25">
      <c r="B5" s="15" t="s">
        <v>8</v>
      </c>
      <c r="C5" s="16" t="s">
        <v>1</v>
      </c>
      <c r="D5" s="16" t="s">
        <v>11</v>
      </c>
      <c r="E5" s="17" t="s">
        <v>28</v>
      </c>
      <c r="F5" s="17" t="s">
        <v>16</v>
      </c>
      <c r="G5" s="29"/>
      <c r="H5" s="29"/>
      <c r="I5" s="29"/>
      <c r="J5" s="36"/>
      <c r="K5" s="31"/>
      <c r="L5" s="39"/>
      <c r="M5" s="18" t="s">
        <v>5</v>
      </c>
    </row>
    <row r="6" spans="2:13" x14ac:dyDescent="0.25">
      <c r="B6" s="15"/>
      <c r="C6" s="16"/>
      <c r="D6" s="16" t="s">
        <v>2</v>
      </c>
      <c r="E6" s="17" t="s">
        <v>3</v>
      </c>
      <c r="F6" s="17" t="s">
        <v>28</v>
      </c>
      <c r="G6" s="29"/>
      <c r="H6" s="17" t="s">
        <v>3</v>
      </c>
      <c r="I6" s="29"/>
      <c r="J6" s="36"/>
      <c r="K6" s="16" t="s">
        <v>33</v>
      </c>
      <c r="L6" s="39"/>
      <c r="M6" s="18" t="s">
        <v>27</v>
      </c>
    </row>
    <row r="7" spans="2:13" ht="22.9" customHeight="1" thickBot="1" x14ac:dyDescent="0.3">
      <c r="B7" s="19"/>
      <c r="C7" s="20"/>
      <c r="D7" s="20"/>
      <c r="E7" s="20"/>
      <c r="F7" s="20" t="s">
        <v>3</v>
      </c>
      <c r="G7" s="34"/>
      <c r="H7" s="21" t="s">
        <v>30</v>
      </c>
      <c r="I7" s="34"/>
      <c r="J7" s="37"/>
      <c r="K7" s="20"/>
      <c r="L7" s="40"/>
      <c r="M7" s="22"/>
    </row>
    <row r="8" spans="2:13" x14ac:dyDescent="0.25">
      <c r="B8" s="23">
        <v>1</v>
      </c>
      <c r="C8" s="24">
        <v>2</v>
      </c>
      <c r="D8" s="24">
        <v>3</v>
      </c>
      <c r="E8" s="24">
        <v>4</v>
      </c>
      <c r="F8" s="24">
        <v>5</v>
      </c>
      <c r="G8" s="24">
        <v>6</v>
      </c>
      <c r="H8" s="24">
        <v>7</v>
      </c>
      <c r="I8" s="24">
        <v>8</v>
      </c>
      <c r="J8" s="24">
        <v>9</v>
      </c>
      <c r="K8" s="24">
        <v>10</v>
      </c>
      <c r="L8" s="24">
        <v>11</v>
      </c>
      <c r="M8" s="24">
        <v>12</v>
      </c>
    </row>
    <row r="9" spans="2:13" ht="30" customHeight="1" x14ac:dyDescent="0.25">
      <c r="B9" s="2">
        <v>1</v>
      </c>
      <c r="C9" s="6" t="s">
        <v>13</v>
      </c>
      <c r="D9" s="7">
        <v>206</v>
      </c>
      <c r="E9" s="7">
        <v>10747717</v>
      </c>
      <c r="F9" s="7">
        <v>2364498</v>
      </c>
      <c r="G9" s="8">
        <v>8000</v>
      </c>
      <c r="H9" s="25">
        <f>SUM(E9:G9)</f>
        <v>13120215</v>
      </c>
      <c r="I9" s="10">
        <v>3881110</v>
      </c>
      <c r="J9" s="10">
        <f>SUM(H9+I9)</f>
        <v>17001325</v>
      </c>
      <c r="K9" s="10">
        <v>206412</v>
      </c>
      <c r="L9" s="10"/>
      <c r="M9" s="25">
        <f t="shared" ref="M9:M18" si="0">SUM(J9+K9)</f>
        <v>17207737</v>
      </c>
    </row>
    <row r="10" spans="2:13" ht="30.6" customHeight="1" x14ac:dyDescent="0.25">
      <c r="B10" s="2">
        <v>2</v>
      </c>
      <c r="C10" s="6" t="s">
        <v>14</v>
      </c>
      <c r="D10" s="7">
        <v>73</v>
      </c>
      <c r="E10" s="7">
        <v>4248464</v>
      </c>
      <c r="F10" s="7">
        <v>1051030</v>
      </c>
      <c r="G10" s="8">
        <v>8000</v>
      </c>
      <c r="H10" s="25">
        <f t="shared" ref="H10:H18" si="1">SUM(E10:G10)</f>
        <v>5307494</v>
      </c>
      <c r="I10" s="10">
        <v>1941714</v>
      </c>
      <c r="J10" s="10">
        <f t="shared" ref="J10:J18" si="2">SUM(H10+I10)</f>
        <v>7249208</v>
      </c>
      <c r="K10" s="10">
        <v>73146</v>
      </c>
      <c r="L10" s="10"/>
      <c r="M10" s="25">
        <f t="shared" si="0"/>
        <v>7322354</v>
      </c>
    </row>
    <row r="11" spans="2:13" ht="41.45" customHeight="1" x14ac:dyDescent="0.25">
      <c r="B11" s="2">
        <v>3</v>
      </c>
      <c r="C11" s="6" t="s">
        <v>17</v>
      </c>
      <c r="D11" s="7">
        <v>36</v>
      </c>
      <c r="E11" s="7">
        <v>2128619</v>
      </c>
      <c r="F11" s="7">
        <v>468296</v>
      </c>
      <c r="G11" s="8"/>
      <c r="H11" s="25">
        <f t="shared" si="1"/>
        <v>2596915</v>
      </c>
      <c r="I11" s="10">
        <v>1329454</v>
      </c>
      <c r="J11" s="10">
        <f t="shared" si="2"/>
        <v>3926369</v>
      </c>
      <c r="K11" s="10">
        <v>36072</v>
      </c>
      <c r="L11" s="10"/>
      <c r="M11" s="25">
        <f t="shared" si="0"/>
        <v>3962441</v>
      </c>
    </row>
    <row r="12" spans="2:13" ht="42" customHeight="1" x14ac:dyDescent="0.25">
      <c r="B12" s="2">
        <v>4</v>
      </c>
      <c r="C12" s="6" t="s">
        <v>18</v>
      </c>
      <c r="D12" s="7">
        <v>17</v>
      </c>
      <c r="E12" s="7">
        <v>811172</v>
      </c>
      <c r="F12" s="7">
        <v>178458</v>
      </c>
      <c r="G12" s="8"/>
      <c r="H12" s="25">
        <f t="shared" si="1"/>
        <v>989630</v>
      </c>
      <c r="I12" s="10">
        <v>725969</v>
      </c>
      <c r="J12" s="10">
        <f t="shared" si="2"/>
        <v>1715599</v>
      </c>
      <c r="K12" s="10">
        <v>17034</v>
      </c>
      <c r="L12" s="10"/>
      <c r="M12" s="25">
        <f t="shared" si="0"/>
        <v>1732633</v>
      </c>
    </row>
    <row r="13" spans="2:13" ht="19.899999999999999" customHeight="1" x14ac:dyDescent="0.25">
      <c r="B13" s="2">
        <v>5</v>
      </c>
      <c r="C13" s="6" t="s">
        <v>35</v>
      </c>
      <c r="D13" s="7"/>
      <c r="E13" s="7">
        <v>242500</v>
      </c>
      <c r="F13" s="7"/>
      <c r="G13" s="8"/>
      <c r="H13" s="25">
        <f t="shared" si="1"/>
        <v>242500</v>
      </c>
      <c r="I13" s="10"/>
      <c r="J13" s="10">
        <f t="shared" si="2"/>
        <v>242500</v>
      </c>
      <c r="K13" s="10"/>
      <c r="L13" s="10"/>
      <c r="M13" s="25">
        <f t="shared" si="0"/>
        <v>242500</v>
      </c>
    </row>
    <row r="14" spans="2:13" ht="22.5" x14ac:dyDescent="0.25">
      <c r="B14" s="2">
        <v>6</v>
      </c>
      <c r="C14" s="6" t="s">
        <v>12</v>
      </c>
      <c r="D14" s="7">
        <v>25</v>
      </c>
      <c r="E14" s="7">
        <v>936800</v>
      </c>
      <c r="F14" s="7">
        <v>206096</v>
      </c>
      <c r="G14" s="8"/>
      <c r="H14" s="25">
        <f t="shared" si="1"/>
        <v>1142896</v>
      </c>
      <c r="I14" s="10">
        <v>405346</v>
      </c>
      <c r="J14" s="10">
        <f t="shared" si="2"/>
        <v>1548242</v>
      </c>
      <c r="K14" s="10">
        <v>25050</v>
      </c>
      <c r="L14" s="10"/>
      <c r="M14" s="25">
        <f t="shared" si="0"/>
        <v>1573292</v>
      </c>
    </row>
    <row r="15" spans="2:13" ht="19.899999999999999" customHeight="1" x14ac:dyDescent="0.25">
      <c r="B15" s="2">
        <v>7</v>
      </c>
      <c r="C15" s="6" t="s">
        <v>19</v>
      </c>
      <c r="D15" s="7">
        <v>9</v>
      </c>
      <c r="E15" s="7">
        <v>545155</v>
      </c>
      <c r="F15" s="7">
        <v>114483</v>
      </c>
      <c r="G15" s="8"/>
      <c r="H15" s="25">
        <f t="shared" si="1"/>
        <v>659638</v>
      </c>
      <c r="I15" s="10">
        <v>405702</v>
      </c>
      <c r="J15" s="10">
        <f t="shared" si="2"/>
        <v>1065340</v>
      </c>
      <c r="K15" s="10">
        <v>9018</v>
      </c>
      <c r="L15" s="10"/>
      <c r="M15" s="25">
        <f t="shared" si="0"/>
        <v>1074358</v>
      </c>
    </row>
    <row r="16" spans="2:13" ht="43.15" customHeight="1" x14ac:dyDescent="0.25">
      <c r="B16" s="2">
        <v>8</v>
      </c>
      <c r="C16" s="6" t="s">
        <v>20</v>
      </c>
      <c r="D16" s="7">
        <v>14</v>
      </c>
      <c r="E16" s="7">
        <v>545040</v>
      </c>
      <c r="F16" s="7">
        <v>114458</v>
      </c>
      <c r="G16" s="8"/>
      <c r="H16" s="25">
        <f t="shared" si="1"/>
        <v>659498</v>
      </c>
      <c r="I16" s="10">
        <v>406741</v>
      </c>
      <c r="J16" s="10">
        <f t="shared" si="2"/>
        <v>1066239</v>
      </c>
      <c r="K16" s="10">
        <v>14028</v>
      </c>
      <c r="L16" s="10"/>
      <c r="M16" s="25">
        <f t="shared" si="0"/>
        <v>1080267</v>
      </c>
    </row>
    <row r="17" spans="2:13" ht="33.75" x14ac:dyDescent="0.25">
      <c r="B17" s="2">
        <v>9</v>
      </c>
      <c r="C17" s="6" t="s">
        <v>15</v>
      </c>
      <c r="D17" s="7">
        <v>15</v>
      </c>
      <c r="E17" s="7">
        <v>817533</v>
      </c>
      <c r="F17" s="7">
        <v>171681</v>
      </c>
      <c r="G17" s="8"/>
      <c r="H17" s="25">
        <f t="shared" si="1"/>
        <v>989214</v>
      </c>
      <c r="I17" s="10">
        <v>406964</v>
      </c>
      <c r="J17" s="10">
        <f t="shared" si="2"/>
        <v>1396178</v>
      </c>
      <c r="K17" s="10">
        <v>15240</v>
      </c>
      <c r="L17" s="10"/>
      <c r="M17" s="25">
        <f t="shared" si="0"/>
        <v>1411418</v>
      </c>
    </row>
    <row r="18" spans="2:13" ht="22.5" x14ac:dyDescent="0.25">
      <c r="B18" s="2">
        <v>10</v>
      </c>
      <c r="C18" s="6" t="s">
        <v>34</v>
      </c>
      <c r="D18" s="7"/>
      <c r="E18" s="7">
        <v>250000</v>
      </c>
      <c r="F18" s="7"/>
      <c r="G18" s="8"/>
      <c r="H18" s="25">
        <f t="shared" si="1"/>
        <v>250000</v>
      </c>
      <c r="I18" s="10"/>
      <c r="J18" s="10">
        <f t="shared" si="2"/>
        <v>250000</v>
      </c>
      <c r="K18" s="10"/>
      <c r="L18" s="10"/>
      <c r="M18" s="25">
        <f t="shared" si="0"/>
        <v>250000</v>
      </c>
    </row>
    <row r="19" spans="2:13" x14ac:dyDescent="0.25">
      <c r="B19" s="2"/>
      <c r="C19" s="9" t="s">
        <v>6</v>
      </c>
      <c r="D19" s="9">
        <f t="shared" ref="D19:K19" si="3">SUM(D9:D17)</f>
        <v>395</v>
      </c>
      <c r="E19" s="9">
        <f t="shared" ref="E19:J19" si="4">SUM(E9:E18)</f>
        <v>21273000</v>
      </c>
      <c r="F19" s="9">
        <f t="shared" si="4"/>
        <v>4669000</v>
      </c>
      <c r="G19" s="9">
        <f t="shared" si="4"/>
        <v>16000</v>
      </c>
      <c r="H19" s="9">
        <f t="shared" si="4"/>
        <v>25958000</v>
      </c>
      <c r="I19" s="9">
        <f t="shared" si="4"/>
        <v>9503000</v>
      </c>
      <c r="J19" s="9">
        <f t="shared" si="4"/>
        <v>35461000</v>
      </c>
      <c r="K19" s="10">
        <f t="shared" si="3"/>
        <v>396000</v>
      </c>
      <c r="L19" s="10">
        <v>8000</v>
      </c>
      <c r="M19" s="25">
        <f>SUM(J19+K19+L19)</f>
        <v>35865000</v>
      </c>
    </row>
  </sheetData>
  <mergeCells count="8">
    <mergeCell ref="C2:M2"/>
    <mergeCell ref="C3:L3"/>
    <mergeCell ref="G4:G7"/>
    <mergeCell ref="H4:H5"/>
    <mergeCell ref="I4:I7"/>
    <mergeCell ref="J4:J7"/>
    <mergeCell ref="K4:K5"/>
    <mergeCell ref="L4:L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2023</vt:lpstr>
      <vt:lpstr>2023 с поправками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2023-01-25T08:05:18Z</dcterms:modified>
</cp:coreProperties>
</file>