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4175" windowHeight="78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10" i="1"/>
  <c r="F11"/>
  <c r="F12"/>
  <c r="F13"/>
  <c r="L10"/>
  <c r="L13"/>
  <c r="G19"/>
  <c r="H19"/>
  <c r="I19"/>
  <c r="J19"/>
  <c r="K19"/>
  <c r="G18"/>
  <c r="H18"/>
  <c r="I18"/>
  <c r="J18"/>
  <c r="K18"/>
  <c r="G17"/>
  <c r="H17"/>
  <c r="I17"/>
  <c r="J17"/>
  <c r="K17"/>
  <c r="F17"/>
  <c r="F18"/>
  <c r="F19"/>
  <c r="G16"/>
  <c r="H16"/>
  <c r="I16"/>
  <c r="J16"/>
  <c r="K16"/>
  <c r="F16"/>
  <c r="G69"/>
  <c r="H69"/>
  <c r="I69"/>
  <c r="J69"/>
  <c r="K69"/>
  <c r="G68"/>
  <c r="H68"/>
  <c r="I68"/>
  <c r="J68"/>
  <c r="K68"/>
  <c r="G67"/>
  <c r="H67"/>
  <c r="I67"/>
  <c r="J67"/>
  <c r="K67"/>
  <c r="G66"/>
  <c r="H66"/>
  <c r="H64" s="1"/>
  <c r="I66"/>
  <c r="J66"/>
  <c r="J64" s="1"/>
  <c r="K66"/>
  <c r="F67"/>
  <c r="L67" s="1"/>
  <c r="F68"/>
  <c r="L68" s="1"/>
  <c r="F69"/>
  <c r="L69" s="1"/>
  <c r="F66"/>
  <c r="G45"/>
  <c r="H45"/>
  <c r="I45"/>
  <c r="J45"/>
  <c r="K45"/>
  <c r="G44"/>
  <c r="H44"/>
  <c r="I44"/>
  <c r="J44"/>
  <c r="K44"/>
  <c r="G43"/>
  <c r="H43"/>
  <c r="I43"/>
  <c r="J43"/>
  <c r="K43"/>
  <c r="G42"/>
  <c r="H42"/>
  <c r="I42"/>
  <c r="J42"/>
  <c r="K42"/>
  <c r="F43"/>
  <c r="L43" s="1"/>
  <c r="F44"/>
  <c r="L44" s="1"/>
  <c r="F45"/>
  <c r="L45" s="1"/>
  <c r="F42"/>
  <c r="G13"/>
  <c r="H13"/>
  <c r="I13"/>
  <c r="J13"/>
  <c r="K13"/>
  <c r="G12"/>
  <c r="H12"/>
  <c r="I12"/>
  <c r="J12"/>
  <c r="K12"/>
  <c r="G11"/>
  <c r="H11"/>
  <c r="I11"/>
  <c r="J11"/>
  <c r="K11"/>
  <c r="G10"/>
  <c r="H10"/>
  <c r="I10"/>
  <c r="J10"/>
  <c r="K10"/>
  <c r="L77"/>
  <c r="L78"/>
  <c r="L79"/>
  <c r="L80"/>
  <c r="L81"/>
  <c r="G76"/>
  <c r="H76"/>
  <c r="I76"/>
  <c r="J76"/>
  <c r="K76"/>
  <c r="F76"/>
  <c r="L36"/>
  <c r="L83"/>
  <c r="L84"/>
  <c r="L85"/>
  <c r="L86"/>
  <c r="L87"/>
  <c r="G82"/>
  <c r="H82"/>
  <c r="I82"/>
  <c r="J82"/>
  <c r="K82"/>
  <c r="F82"/>
  <c r="L59"/>
  <c r="L60"/>
  <c r="L61"/>
  <c r="L62"/>
  <c r="L63"/>
  <c r="G58"/>
  <c r="H58"/>
  <c r="I58"/>
  <c r="J58"/>
  <c r="K58"/>
  <c r="F58"/>
  <c r="L53"/>
  <c r="L54"/>
  <c r="L55"/>
  <c r="L56"/>
  <c r="L57"/>
  <c r="G52"/>
  <c r="H52"/>
  <c r="I52"/>
  <c r="J52"/>
  <c r="K52"/>
  <c r="F52"/>
  <c r="L47"/>
  <c r="L48"/>
  <c r="L49"/>
  <c r="L50"/>
  <c r="L51"/>
  <c r="G46"/>
  <c r="H46"/>
  <c r="I46"/>
  <c r="J46"/>
  <c r="K46"/>
  <c r="F46"/>
  <c r="L39"/>
  <c r="G32"/>
  <c r="H32"/>
  <c r="I32"/>
  <c r="J32"/>
  <c r="K32"/>
  <c r="F32"/>
  <c r="L24"/>
  <c r="L21"/>
  <c r="L22"/>
  <c r="L23"/>
  <c r="L25"/>
  <c r="L27"/>
  <c r="L28"/>
  <c r="L29"/>
  <c r="L30"/>
  <c r="L31"/>
  <c r="G26"/>
  <c r="H26"/>
  <c r="I26"/>
  <c r="J26"/>
  <c r="K26"/>
  <c r="F26"/>
  <c r="F20"/>
  <c r="H20"/>
  <c r="I20"/>
  <c r="J20"/>
  <c r="K20"/>
  <c r="G20"/>
  <c r="L11" l="1"/>
  <c r="L12"/>
  <c r="J8"/>
  <c r="K8"/>
  <c r="I8"/>
  <c r="G8"/>
  <c r="L42"/>
  <c r="K40"/>
  <c r="I40"/>
  <c r="L66"/>
  <c r="G40"/>
  <c r="H8"/>
  <c r="K64"/>
  <c r="I64"/>
  <c r="G64"/>
  <c r="J40"/>
  <c r="H40"/>
  <c r="F8"/>
  <c r="K14"/>
  <c r="I14"/>
  <c r="G14"/>
  <c r="L19"/>
  <c r="L17"/>
  <c r="F40"/>
  <c r="L58"/>
  <c r="F14"/>
  <c r="J14"/>
  <c r="H14"/>
  <c r="L18"/>
  <c r="L16"/>
  <c r="F64"/>
  <c r="L76"/>
  <c r="L52"/>
  <c r="L46"/>
  <c r="L32"/>
  <c r="L82"/>
  <c r="L20"/>
  <c r="L26"/>
  <c r="L64" l="1"/>
  <c r="L14"/>
  <c r="L40"/>
  <c r="L8"/>
</calcChain>
</file>

<file path=xl/sharedStrings.xml><?xml version="1.0" encoding="utf-8"?>
<sst xmlns="http://schemas.openxmlformats.org/spreadsheetml/2006/main" count="128" uniqueCount="50">
  <si>
    <t>№ п/п</t>
  </si>
  <si>
    <t>Цели, задачи, мероприятия</t>
  </si>
  <si>
    <t>Срок реализации</t>
  </si>
  <si>
    <t>Участник программы</t>
  </si>
  <si>
    <t>Сумма расходов, тыс. руб.</t>
  </si>
  <si>
    <t>Источники финансиро-вания</t>
  </si>
  <si>
    <t>2020 г.</t>
  </si>
  <si>
    <t>2021 г.</t>
  </si>
  <si>
    <t>2022 г.</t>
  </si>
  <si>
    <t>2023 г.</t>
  </si>
  <si>
    <t>2024 г.</t>
  </si>
  <si>
    <t>2025 г.</t>
  </si>
  <si>
    <t>всего</t>
  </si>
  <si>
    <t>Цель 1:</t>
  </si>
  <si>
    <t>создание благоприятных социально-экономических условий для выполнения сельскими территориями их общенациональных функций и решения задач территориального развития</t>
  </si>
  <si>
    <t>2020 -2025 гг.</t>
  </si>
  <si>
    <t>всего по программе</t>
  </si>
  <si>
    <t>в том числе:</t>
  </si>
  <si>
    <t>федеральный бюджет</t>
  </si>
  <si>
    <t>краевой бюджет</t>
  </si>
  <si>
    <t>местные бюджеты</t>
  </si>
  <si>
    <t>внебюджетные источ-ники</t>
  </si>
  <si>
    <t>Задача 1.1. Создание условий для обеспечения доступным и комфортным жильем сельского населения</t>
  </si>
  <si>
    <t>2020-2025 гг.</t>
  </si>
  <si>
    <t xml:space="preserve">всего </t>
  </si>
  <si>
    <t>федераль-ный бюд-жет</t>
  </si>
  <si>
    <t>внебюджет-ные источ-ники</t>
  </si>
  <si>
    <t xml:space="preserve">Мероприятие 1.1.1. Улучшение жилищных условий граждан, проживающих на сельских территориях, которые построили (приобрели) жилье с использованием социальных выплат </t>
  </si>
  <si>
    <t>2021-2025 гг.</t>
  </si>
  <si>
    <t>Задача 1.2. Развитие рынка труда (кадрового потенциала) на сельских территориях</t>
  </si>
  <si>
    <t>Мероприятие 1.2.1. Возмещение индивидуальным предпринимателям и организациям независимо от их организационно-правовой формы, являющихся сельхозтоваропроизводителями (кроме граждан, ведущих личное подсобное хозяйство)  части понесенных затрат по заключенным с работниками, проходящими обучение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Федерации, ученическим договорам</t>
  </si>
  <si>
    <t>МСХ</t>
  </si>
  <si>
    <t>Мероприятие 1.2.2. Возмещение индивидуальным предпринимателям и организациям независимо от их организационно-правовой формы, являющихся сельхозтоваропроизводителями (кроме граждан, ведущих личное подсобное хозяйство) части понесенных затрат, связанных с оплатой труда и проживанием студентов, обучающихся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Федерации, привлеченных для прохождения производственной практики</t>
  </si>
  <si>
    <t>федераль-ный бюджет</t>
  </si>
  <si>
    <t>Мероприятие 1.2.3. Предоставленным индивидуальным предпринимателям и организациям, зарегистрированным на сельских территориях (сельских агломерациях), на развитие инженерной и транспортной инфраструктуры, строительство жилых зданий по льготной ставке</t>
  </si>
  <si>
    <t>Министерство образования и науки Алтайского края (далее - Минобр);</t>
  </si>
  <si>
    <t xml:space="preserve">Министерство </t>
  </si>
  <si>
    <t>Задача 1.3. Создание и раз-витие инфраструктуры на сельских территориях</t>
  </si>
  <si>
    <t>2020-2021 гг.</t>
  </si>
  <si>
    <t>МСХ;</t>
  </si>
  <si>
    <t>Минтранс;</t>
  </si>
  <si>
    <t xml:space="preserve">  всего</t>
  </si>
  <si>
    <r>
      <t xml:space="preserve">* </t>
    </r>
    <r>
      <rPr>
        <sz val="12"/>
        <color theme="1"/>
        <rFont val="Times New Roman"/>
        <family val="1"/>
        <charset val="204"/>
      </rPr>
      <t>Реализуется в рамках государственной программы Алтайского края «Развитие транспортной системы Алтайского края» на 2015 – 2022 годы</t>
    </r>
  </si>
  <si>
    <t>Мероприятие 1.3.1. Развитие водоснабжения на сельских территориях</t>
  </si>
  <si>
    <t>Мероприятие 1.3.2. Развитие сети автомобильных дорог общего пользования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продукции*</t>
  </si>
  <si>
    <t xml:space="preserve">Мероприятие 1.3.3. Благоустройство сельских территорий </t>
  </si>
  <si>
    <t>ПЕРЕЧЕНЬ МЕРОПРИЯТИЙ муниципальной программы  Ключевского района "Комплексное развитие сельских  территорий Ключевского района Алтайского края"</t>
  </si>
  <si>
    <t xml:space="preserve">Приложение 2 
к муниципальной программе
 «Комплексное развитие сельских территорий Ключевского района Алтайского края»
</t>
  </si>
  <si>
    <t xml:space="preserve">Мероприятие 1.1.2. Улучшение жилищных условий граждан, проживающих на сельских территориях, которые построили (приобрели) жилье с использованием жилищных (ипотечных) кредитов по льготной ставке </t>
  </si>
  <si>
    <t>Мероприятие 1.1.3. Предоставление гражданам, проживающим на сельских территориях, льготных потребительских кредитов (займов) на обустройство жилых помещений (жилых домов) инженерными коммуникациями и оборудованием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</si>
</sst>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7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wrapText="1"/>
    </xf>
    <xf numFmtId="0" fontId="2" fillId="0" borderId="20" xfId="0" applyFont="1" applyBorder="1" applyAlignment="1">
      <alignment horizontal="center" vertical="top" wrapText="1"/>
    </xf>
    <xf numFmtId="0" fontId="0" fillId="0" borderId="20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2" fillId="0" borderId="18" xfId="0" applyFont="1" applyBorder="1" applyAlignment="1">
      <alignment horizontal="center" wrapText="1"/>
    </xf>
    <xf numFmtId="0" fontId="2" fillId="0" borderId="18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2" fillId="0" borderId="19" xfId="0" applyFont="1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4" fillId="0" borderId="0" xfId="0" applyFont="1"/>
    <xf numFmtId="0" fontId="2" fillId="0" borderId="2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justify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29" xfId="0" applyFont="1" applyBorder="1" applyAlignment="1">
      <alignment horizontal="center" vertical="top" wrapText="1"/>
    </xf>
    <xf numFmtId="0" fontId="9" fillId="0" borderId="11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31" xfId="0" applyFont="1" applyBorder="1" applyAlignment="1">
      <alignment horizontal="center" wrapText="1"/>
    </xf>
    <xf numFmtId="0" fontId="2" fillId="0" borderId="32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7" fillId="0" borderId="19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7" fillId="0" borderId="19" xfId="0" applyFont="1" applyBorder="1" applyAlignment="1">
      <alignment vertical="top" wrapText="1"/>
    </xf>
    <xf numFmtId="0" fontId="7" fillId="0" borderId="19" xfId="0" applyFont="1" applyBorder="1" applyAlignment="1">
      <alignment wrapText="1"/>
    </xf>
    <xf numFmtId="0" fontId="2" fillId="0" borderId="0" xfId="0" applyFont="1" applyBorder="1" applyAlignment="1">
      <alignment horizontal="justify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29" xfId="0" applyBorder="1" applyAlignment="1">
      <alignment vertical="top" wrapText="1"/>
    </xf>
    <xf numFmtId="0" fontId="2" fillId="0" borderId="35" xfId="0" applyFont="1" applyBorder="1" applyAlignment="1">
      <alignment horizontal="center" vertical="top" wrapText="1"/>
    </xf>
    <xf numFmtId="0" fontId="2" fillId="0" borderId="36" xfId="0" applyFont="1" applyBorder="1" applyAlignment="1">
      <alignment vertical="top" wrapText="1"/>
    </xf>
    <xf numFmtId="0" fontId="2" fillId="0" borderId="38" xfId="0" applyFont="1" applyBorder="1" applyAlignment="1">
      <alignment vertical="top" wrapText="1"/>
    </xf>
    <xf numFmtId="0" fontId="0" fillId="0" borderId="40" xfId="0" applyBorder="1" applyAlignment="1">
      <alignment vertical="top" wrapText="1"/>
    </xf>
    <xf numFmtId="0" fontId="2" fillId="0" borderId="40" xfId="0" applyFont="1" applyBorder="1" applyAlignment="1">
      <alignment horizontal="center" vertical="top" wrapText="1"/>
    </xf>
    <xf numFmtId="0" fontId="2" fillId="0" borderId="41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23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26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7" fillId="0" borderId="27" xfId="0" applyFont="1" applyBorder="1" applyAlignment="1">
      <alignment horizontal="center" vertical="top" wrapText="1"/>
    </xf>
    <xf numFmtId="0" fontId="7" fillId="0" borderId="28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justify" vertical="top" wrapText="1"/>
    </xf>
    <xf numFmtId="0" fontId="7" fillId="0" borderId="14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2" fillId="0" borderId="34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0" fontId="2" fillId="0" borderId="39" xfId="0" applyFont="1" applyBorder="1" applyAlignment="1">
      <alignment horizontal="center" vertical="top" wrapText="1"/>
    </xf>
    <xf numFmtId="0" fontId="2" fillId="0" borderId="35" xfId="0" applyFont="1" applyBorder="1" applyAlignment="1">
      <alignment horizontal="justify" vertical="top" wrapText="1"/>
    </xf>
    <xf numFmtId="0" fontId="2" fillId="0" borderId="29" xfId="0" applyFont="1" applyBorder="1" applyAlignment="1">
      <alignment horizontal="justify" vertical="top" wrapText="1"/>
    </xf>
    <xf numFmtId="0" fontId="2" fillId="0" borderId="40" xfId="0" applyFont="1" applyBorder="1" applyAlignment="1">
      <alignment horizontal="justify" vertical="top" wrapText="1"/>
    </xf>
    <xf numFmtId="0" fontId="2" fillId="0" borderId="35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top" wrapText="1"/>
    </xf>
    <xf numFmtId="0" fontId="2" fillId="0" borderId="4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1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164" fontId="7" fillId="0" borderId="1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121"/>
  <sheetViews>
    <sheetView tabSelected="1" zoomScale="75" zoomScaleNormal="75" workbookViewId="0">
      <selection activeCell="F12" sqref="F12"/>
    </sheetView>
  </sheetViews>
  <sheetFormatPr defaultRowHeight="15"/>
  <cols>
    <col min="1" max="1" width="3.140625" customWidth="1"/>
    <col min="2" max="2" width="6.140625" customWidth="1"/>
    <col min="3" max="3" width="68.5703125" customWidth="1"/>
    <col min="4" max="4" width="11.7109375" customWidth="1"/>
    <col min="5" max="5" width="12.140625" customWidth="1"/>
    <col min="6" max="6" width="11" bestFit="1" customWidth="1"/>
    <col min="12" max="12" width="12.140625" bestFit="1" customWidth="1"/>
    <col min="13" max="13" width="28.85546875" customWidth="1"/>
  </cols>
  <sheetData>
    <row r="2" spans="2:13" ht="73.5" customHeight="1">
      <c r="C2" s="110" t="s">
        <v>47</v>
      </c>
      <c r="D2" s="111"/>
      <c r="E2" s="111"/>
      <c r="F2" s="111"/>
      <c r="G2" s="111"/>
      <c r="H2" s="111"/>
      <c r="I2" s="111"/>
      <c r="J2" s="111"/>
      <c r="K2" s="111"/>
      <c r="L2" s="111"/>
      <c r="M2" s="111"/>
    </row>
    <row r="3" spans="2:13" ht="42.75" customHeight="1">
      <c r="C3" s="112" t="s">
        <v>46</v>
      </c>
      <c r="D3" s="113"/>
      <c r="E3" s="113"/>
      <c r="F3" s="113"/>
      <c r="G3" s="113"/>
      <c r="H3" s="113"/>
      <c r="I3" s="113"/>
      <c r="J3" s="113"/>
      <c r="K3" s="113"/>
      <c r="L3" s="113"/>
      <c r="M3" s="113"/>
    </row>
    <row r="4" spans="2:13" ht="15.75" thickBot="1"/>
    <row r="5" spans="2:13" ht="45" customHeight="1" thickBot="1">
      <c r="B5" s="72" t="s">
        <v>0</v>
      </c>
      <c r="C5" s="72" t="s">
        <v>1</v>
      </c>
      <c r="D5" s="72" t="s">
        <v>2</v>
      </c>
      <c r="E5" s="72" t="s">
        <v>3</v>
      </c>
      <c r="F5" s="74" t="s">
        <v>4</v>
      </c>
      <c r="G5" s="75"/>
      <c r="H5" s="75"/>
      <c r="I5" s="75"/>
      <c r="J5" s="75"/>
      <c r="K5" s="75"/>
      <c r="L5" s="76"/>
      <c r="M5" s="72" t="s">
        <v>5</v>
      </c>
    </row>
    <row r="6" spans="2:13" ht="15.75" thickBot="1">
      <c r="B6" s="73"/>
      <c r="C6" s="73"/>
      <c r="D6" s="73"/>
      <c r="E6" s="73"/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  <c r="K6" s="1" t="s">
        <v>11</v>
      </c>
      <c r="L6" s="1" t="s">
        <v>12</v>
      </c>
      <c r="M6" s="73"/>
    </row>
    <row r="7" spans="2:13" ht="15.75" thickBot="1">
      <c r="B7" s="2">
        <v>1</v>
      </c>
      <c r="C7" s="2">
        <v>2</v>
      </c>
      <c r="D7" s="2">
        <v>3</v>
      </c>
      <c r="E7" s="2">
        <v>4</v>
      </c>
      <c r="F7" s="2">
        <v>5</v>
      </c>
      <c r="G7" s="2">
        <v>6</v>
      </c>
      <c r="H7" s="2">
        <v>7</v>
      </c>
      <c r="I7" s="2">
        <v>8</v>
      </c>
      <c r="J7" s="2">
        <v>9</v>
      </c>
      <c r="K7" s="2">
        <v>10</v>
      </c>
      <c r="L7" s="2">
        <v>11</v>
      </c>
      <c r="M7" s="3">
        <v>12</v>
      </c>
    </row>
    <row r="8" spans="2:13" ht="18" customHeight="1" thickBot="1">
      <c r="B8" s="62">
        <v>1</v>
      </c>
      <c r="C8" s="31" t="s">
        <v>13</v>
      </c>
      <c r="D8" s="68" t="s">
        <v>15</v>
      </c>
      <c r="E8" s="68"/>
      <c r="F8" s="118">
        <f>F10+F11+F12+F13</f>
        <v>87701.655999999988</v>
      </c>
      <c r="G8" s="32">
        <f t="shared" ref="G8:K8" si="0">G10+G11+G12+G13</f>
        <v>95062.2</v>
      </c>
      <c r="H8" s="32">
        <f t="shared" si="0"/>
        <v>98885.2</v>
      </c>
      <c r="I8" s="32">
        <f t="shared" si="0"/>
        <v>95024.2</v>
      </c>
      <c r="J8" s="32">
        <f t="shared" si="0"/>
        <v>100541.6</v>
      </c>
      <c r="K8" s="32">
        <f t="shared" si="0"/>
        <v>104527.6</v>
      </c>
      <c r="L8" s="118">
        <f>SUM(F8:K8)</f>
        <v>581742.45600000001</v>
      </c>
      <c r="M8" s="33" t="s">
        <v>16</v>
      </c>
    </row>
    <row r="9" spans="2:13" ht="39.75" customHeight="1" thickBot="1">
      <c r="B9" s="63"/>
      <c r="C9" s="31" t="s">
        <v>14</v>
      </c>
      <c r="D9" s="69"/>
      <c r="E9" s="69"/>
      <c r="F9" s="32"/>
      <c r="G9" s="32"/>
      <c r="H9" s="32"/>
      <c r="I9" s="32"/>
      <c r="J9" s="32"/>
      <c r="K9" s="32"/>
      <c r="L9" s="118"/>
      <c r="M9" s="33" t="s">
        <v>17</v>
      </c>
    </row>
    <row r="10" spans="2:13" ht="17.25" customHeight="1" thickBot="1">
      <c r="B10" s="63"/>
      <c r="C10" s="34"/>
      <c r="D10" s="69"/>
      <c r="E10" s="69"/>
      <c r="F10" s="118">
        <f t="shared" ref="F10:K13" si="1">F16+F42+F66</f>
        <v>41974.387999999999</v>
      </c>
      <c r="G10" s="32">
        <f t="shared" si="1"/>
        <v>44917.7</v>
      </c>
      <c r="H10" s="32">
        <f t="shared" si="1"/>
        <v>44307.7</v>
      </c>
      <c r="I10" s="32">
        <f t="shared" si="1"/>
        <v>40237</v>
      </c>
      <c r="J10" s="32">
        <f t="shared" si="1"/>
        <v>42301.8</v>
      </c>
      <c r="K10" s="32">
        <f t="shared" si="1"/>
        <v>44622.7</v>
      </c>
      <c r="L10" s="118">
        <f t="shared" ref="L9:L13" si="2">SUM(F10:K10)</f>
        <v>258361.288</v>
      </c>
      <c r="M10" s="33" t="s">
        <v>18</v>
      </c>
    </row>
    <row r="11" spans="2:13" ht="16.5" customHeight="1" thickBot="1">
      <c r="B11" s="63"/>
      <c r="C11" s="34"/>
      <c r="D11" s="69"/>
      <c r="E11" s="69"/>
      <c r="F11" s="118">
        <f t="shared" si="1"/>
        <v>33907.767999999996</v>
      </c>
      <c r="G11" s="32">
        <f t="shared" si="1"/>
        <v>35295.699999999997</v>
      </c>
      <c r="H11" s="32">
        <f t="shared" si="1"/>
        <v>36428.699999999997</v>
      </c>
      <c r="I11" s="32">
        <f t="shared" si="1"/>
        <v>36476.400000000001</v>
      </c>
      <c r="J11" s="32">
        <f t="shared" si="1"/>
        <v>37801.699999999997</v>
      </c>
      <c r="K11" s="32">
        <f t="shared" si="1"/>
        <v>38239.9</v>
      </c>
      <c r="L11" s="118">
        <f t="shared" si="2"/>
        <v>218150.16799999998</v>
      </c>
      <c r="M11" s="33" t="s">
        <v>19</v>
      </c>
    </row>
    <row r="12" spans="2:13" ht="18.75" customHeight="1" thickBot="1">
      <c r="B12" s="63"/>
      <c r="C12" s="34"/>
      <c r="D12" s="69"/>
      <c r="E12" s="69"/>
      <c r="F12" s="32">
        <f t="shared" si="1"/>
        <v>595</v>
      </c>
      <c r="G12" s="32">
        <f t="shared" si="1"/>
        <v>360</v>
      </c>
      <c r="H12" s="32">
        <f t="shared" si="1"/>
        <v>300</v>
      </c>
      <c r="I12" s="32">
        <f t="shared" si="1"/>
        <v>155</v>
      </c>
      <c r="J12" s="32">
        <f t="shared" si="1"/>
        <v>155</v>
      </c>
      <c r="K12" s="32">
        <f t="shared" si="1"/>
        <v>225</v>
      </c>
      <c r="L12" s="118">
        <f t="shared" si="2"/>
        <v>1790</v>
      </c>
      <c r="M12" s="33" t="s">
        <v>20</v>
      </c>
    </row>
    <row r="13" spans="2:13" ht="20.25" customHeight="1" thickBot="1">
      <c r="B13" s="64"/>
      <c r="C13" s="35"/>
      <c r="D13" s="71"/>
      <c r="E13" s="71"/>
      <c r="F13" s="32">
        <f t="shared" si="1"/>
        <v>11224.5</v>
      </c>
      <c r="G13" s="32">
        <f t="shared" si="1"/>
        <v>14488.8</v>
      </c>
      <c r="H13" s="32">
        <f t="shared" si="1"/>
        <v>17848.8</v>
      </c>
      <c r="I13" s="32">
        <f t="shared" si="1"/>
        <v>18155.8</v>
      </c>
      <c r="J13" s="32">
        <f t="shared" si="1"/>
        <v>20283.099999999999</v>
      </c>
      <c r="K13" s="32">
        <f t="shared" si="1"/>
        <v>21440</v>
      </c>
      <c r="L13" s="118">
        <f t="shared" si="2"/>
        <v>103441</v>
      </c>
      <c r="M13" s="33" t="s">
        <v>21</v>
      </c>
    </row>
    <row r="14" spans="2:13" ht="26.25" customHeight="1" thickBot="1">
      <c r="B14" s="62">
        <v>2</v>
      </c>
      <c r="C14" s="65" t="s">
        <v>22</v>
      </c>
      <c r="D14" s="68" t="s">
        <v>23</v>
      </c>
      <c r="E14" s="68"/>
      <c r="F14" s="32">
        <f>F16+F17+F18+F19</f>
        <v>8420</v>
      </c>
      <c r="G14" s="32">
        <f t="shared" ref="G14:K14" si="3">G16+G17+G18+G19</f>
        <v>16259.599999999999</v>
      </c>
      <c r="H14" s="32">
        <f t="shared" si="3"/>
        <v>19882.599999999999</v>
      </c>
      <c r="I14" s="32">
        <f t="shared" si="3"/>
        <v>23404.6</v>
      </c>
      <c r="J14" s="32">
        <f t="shared" si="3"/>
        <v>26722</v>
      </c>
      <c r="K14" s="32">
        <f t="shared" si="3"/>
        <v>28508</v>
      </c>
      <c r="L14" s="32">
        <f>SUM(F14:K14)</f>
        <v>123196.79999999999</v>
      </c>
      <c r="M14" s="33" t="s">
        <v>24</v>
      </c>
    </row>
    <row r="15" spans="2:13" ht="16.5" customHeight="1" thickBot="1">
      <c r="B15" s="63"/>
      <c r="C15" s="66"/>
      <c r="D15" s="69"/>
      <c r="E15" s="69"/>
      <c r="F15" s="32"/>
      <c r="G15" s="32"/>
      <c r="H15" s="32"/>
      <c r="I15" s="32"/>
      <c r="J15" s="32"/>
      <c r="K15" s="32"/>
      <c r="L15" s="32"/>
      <c r="M15" s="33" t="s">
        <v>17</v>
      </c>
    </row>
    <row r="16" spans="2:13" ht="18.75" customHeight="1" thickBot="1">
      <c r="B16" s="63"/>
      <c r="C16" s="66"/>
      <c r="D16" s="69"/>
      <c r="E16" s="69"/>
      <c r="F16" s="32">
        <f>F22+F28+F36</f>
        <v>2015.7</v>
      </c>
      <c r="G16" s="32">
        <f t="shared" ref="G16:K16" si="4">G22+G28+G36</f>
        <v>4198.3</v>
      </c>
      <c r="H16" s="32">
        <f t="shared" si="4"/>
        <v>4707.3</v>
      </c>
      <c r="I16" s="32">
        <f t="shared" si="4"/>
        <v>5136.3</v>
      </c>
      <c r="J16" s="32">
        <f t="shared" si="4"/>
        <v>6241.1</v>
      </c>
      <c r="K16" s="32">
        <f t="shared" si="4"/>
        <v>7176</v>
      </c>
      <c r="L16" s="32">
        <f t="shared" ref="L16:L19" si="5">SUM(F16:K16)</f>
        <v>29474.699999999997</v>
      </c>
      <c r="M16" s="33" t="s">
        <v>25</v>
      </c>
    </row>
    <row r="17" spans="2:13" ht="17.25" customHeight="1" thickBot="1">
      <c r="B17" s="63"/>
      <c r="C17" s="66"/>
      <c r="D17" s="69"/>
      <c r="E17" s="69"/>
      <c r="F17" s="32">
        <f t="shared" ref="F17:K19" si="6">F23+F29+F37</f>
        <v>1049.5999999999999</v>
      </c>
      <c r="G17" s="32">
        <f t="shared" si="6"/>
        <v>2424.5</v>
      </c>
      <c r="H17" s="32">
        <f t="shared" si="6"/>
        <v>2538.5</v>
      </c>
      <c r="I17" s="32">
        <f t="shared" si="6"/>
        <v>2631.5</v>
      </c>
      <c r="J17" s="32">
        <f t="shared" si="6"/>
        <v>2916.8</v>
      </c>
      <c r="K17" s="32">
        <f t="shared" si="6"/>
        <v>3341</v>
      </c>
      <c r="L17" s="32">
        <f t="shared" si="5"/>
        <v>14901.900000000001</v>
      </c>
      <c r="M17" s="33" t="s">
        <v>19</v>
      </c>
    </row>
    <row r="18" spans="2:13" ht="15" customHeight="1" thickBot="1">
      <c r="B18" s="63"/>
      <c r="C18" s="66"/>
      <c r="D18" s="69"/>
      <c r="E18" s="69"/>
      <c r="F18" s="32">
        <f t="shared" si="6"/>
        <v>0</v>
      </c>
      <c r="G18" s="32">
        <f t="shared" si="6"/>
        <v>0</v>
      </c>
      <c r="H18" s="32">
        <f t="shared" si="6"/>
        <v>0</v>
      </c>
      <c r="I18" s="32">
        <f t="shared" si="6"/>
        <v>0</v>
      </c>
      <c r="J18" s="32">
        <f t="shared" si="6"/>
        <v>0</v>
      </c>
      <c r="K18" s="32">
        <f t="shared" si="6"/>
        <v>0</v>
      </c>
      <c r="L18" s="32">
        <f t="shared" si="5"/>
        <v>0</v>
      </c>
      <c r="M18" s="33" t="s">
        <v>20</v>
      </c>
    </row>
    <row r="19" spans="2:13" ht="20.25" customHeight="1" thickBot="1">
      <c r="B19" s="64"/>
      <c r="C19" s="67"/>
      <c r="D19" s="70"/>
      <c r="E19" s="71"/>
      <c r="F19" s="32">
        <f t="shared" si="6"/>
        <v>5354.7</v>
      </c>
      <c r="G19" s="32">
        <f t="shared" si="6"/>
        <v>9636.7999999999993</v>
      </c>
      <c r="H19" s="32">
        <f t="shared" si="6"/>
        <v>12636.8</v>
      </c>
      <c r="I19" s="32">
        <f t="shared" si="6"/>
        <v>15636.8</v>
      </c>
      <c r="J19" s="32">
        <f t="shared" si="6"/>
        <v>17564.099999999999</v>
      </c>
      <c r="K19" s="32">
        <f t="shared" si="6"/>
        <v>17991</v>
      </c>
      <c r="L19" s="32">
        <f t="shared" si="5"/>
        <v>78820.2</v>
      </c>
      <c r="M19" s="33" t="s">
        <v>26</v>
      </c>
    </row>
    <row r="20" spans="2:13" ht="18" customHeight="1" thickBot="1">
      <c r="B20" s="62">
        <v>3</v>
      </c>
      <c r="C20" s="77" t="s">
        <v>27</v>
      </c>
      <c r="D20" s="80" t="s">
        <v>23</v>
      </c>
      <c r="E20" s="4"/>
      <c r="F20" s="8">
        <f>SUM(F22:F25)</f>
        <v>2849</v>
      </c>
      <c r="G20" s="8">
        <f>SUM(G22:G25)</f>
        <v>7122.6</v>
      </c>
      <c r="H20" s="8">
        <f t="shared" ref="H20:K20" si="7">SUM(H22:H25)</f>
        <v>7122.6</v>
      </c>
      <c r="I20" s="8">
        <f t="shared" si="7"/>
        <v>7122.6</v>
      </c>
      <c r="J20" s="8">
        <f t="shared" si="7"/>
        <v>8547</v>
      </c>
      <c r="K20" s="8">
        <f t="shared" si="7"/>
        <v>9971</v>
      </c>
      <c r="L20" s="8">
        <f>SUM(F20:K20)</f>
        <v>42734.8</v>
      </c>
      <c r="M20" s="9" t="s">
        <v>12</v>
      </c>
    </row>
    <row r="21" spans="2:13" ht="14.25" customHeight="1" thickBot="1">
      <c r="B21" s="63"/>
      <c r="C21" s="78"/>
      <c r="D21" s="81"/>
      <c r="E21" s="4"/>
      <c r="F21" s="8"/>
      <c r="G21" s="8"/>
      <c r="H21" s="8"/>
      <c r="I21" s="8"/>
      <c r="J21" s="8"/>
      <c r="K21" s="8"/>
      <c r="L21" s="8">
        <f t="shared" ref="L21:L25" si="8">SUM(F21:K21)</f>
        <v>0</v>
      </c>
      <c r="M21" s="9" t="s">
        <v>17</v>
      </c>
    </row>
    <row r="22" spans="2:13" ht="15.75" customHeight="1" thickBot="1">
      <c r="B22" s="63"/>
      <c r="C22" s="78"/>
      <c r="D22" s="81"/>
      <c r="E22" s="4"/>
      <c r="F22" s="8">
        <v>1145.7</v>
      </c>
      <c r="G22" s="8">
        <v>2864.3</v>
      </c>
      <c r="H22" s="8">
        <v>2864.3</v>
      </c>
      <c r="I22" s="8">
        <v>2864.3</v>
      </c>
      <c r="J22" s="8">
        <v>3437.1</v>
      </c>
      <c r="K22" s="8">
        <v>4010</v>
      </c>
      <c r="L22" s="8">
        <f t="shared" si="8"/>
        <v>17185.7</v>
      </c>
      <c r="M22" s="9" t="s">
        <v>25</v>
      </c>
    </row>
    <row r="23" spans="2:13" ht="15" customHeight="1" thickBot="1">
      <c r="B23" s="63"/>
      <c r="C23" s="78"/>
      <c r="D23" s="81"/>
      <c r="E23" s="4"/>
      <c r="F23" s="8">
        <v>848.6</v>
      </c>
      <c r="G23" s="8">
        <v>2121.5</v>
      </c>
      <c r="H23" s="8">
        <v>2121.5</v>
      </c>
      <c r="I23" s="8">
        <v>2121.5</v>
      </c>
      <c r="J23" s="8">
        <v>2545.8000000000002</v>
      </c>
      <c r="K23" s="8">
        <v>2970</v>
      </c>
      <c r="L23" s="8">
        <f t="shared" si="8"/>
        <v>12728.900000000001</v>
      </c>
      <c r="M23" s="9" t="s">
        <v>19</v>
      </c>
    </row>
    <row r="24" spans="2:13" ht="20.25" customHeight="1" thickBot="1">
      <c r="B24" s="63"/>
      <c r="C24" s="78"/>
      <c r="D24" s="81"/>
      <c r="E24" s="6"/>
      <c r="F24" s="8">
        <v>0</v>
      </c>
      <c r="G24" s="8"/>
      <c r="H24" s="8"/>
      <c r="I24" s="8"/>
      <c r="J24" s="8"/>
      <c r="K24" s="8"/>
      <c r="L24" s="8">
        <f t="shared" si="8"/>
        <v>0</v>
      </c>
      <c r="M24" s="9" t="s">
        <v>20</v>
      </c>
    </row>
    <row r="25" spans="2:13" ht="18.75" customHeight="1" thickBot="1">
      <c r="B25" s="64"/>
      <c r="C25" s="79"/>
      <c r="D25" s="82"/>
      <c r="E25" s="6"/>
      <c r="F25" s="8">
        <v>854.7</v>
      </c>
      <c r="G25" s="8">
        <v>2136.8000000000002</v>
      </c>
      <c r="H25" s="8">
        <v>2136.8000000000002</v>
      </c>
      <c r="I25" s="8">
        <v>2136.8000000000002</v>
      </c>
      <c r="J25" s="8">
        <v>2564.1</v>
      </c>
      <c r="K25" s="8">
        <v>2991</v>
      </c>
      <c r="L25" s="8">
        <f t="shared" si="8"/>
        <v>12820.2</v>
      </c>
      <c r="M25" s="9" t="s">
        <v>26</v>
      </c>
    </row>
    <row r="26" spans="2:13" ht="30" customHeight="1" thickBot="1">
      <c r="B26" s="62">
        <v>4</v>
      </c>
      <c r="C26" s="84" t="s">
        <v>48</v>
      </c>
      <c r="D26" s="85" t="s">
        <v>28</v>
      </c>
      <c r="E26" s="83"/>
      <c r="F26" s="8">
        <f>SUM(F28:F31)</f>
        <v>4537</v>
      </c>
      <c r="G26" s="8">
        <f t="shared" ref="G26:K26" si="9">SUM(G28:G31)</f>
        <v>7413</v>
      </c>
      <c r="H26" s="8">
        <f t="shared" si="9"/>
        <v>10346</v>
      </c>
      <c r="I26" s="8">
        <f t="shared" si="9"/>
        <v>13179</v>
      </c>
      <c r="J26" s="8">
        <f t="shared" si="9"/>
        <v>14727</v>
      </c>
      <c r="K26" s="8">
        <f t="shared" si="9"/>
        <v>15089</v>
      </c>
      <c r="L26" s="8">
        <f>SUM(F26:K26)</f>
        <v>65291</v>
      </c>
      <c r="M26" s="9" t="s">
        <v>12</v>
      </c>
    </row>
    <row r="27" spans="2:13" ht="21" customHeight="1" thickBot="1">
      <c r="B27" s="63"/>
      <c r="C27" s="78"/>
      <c r="D27" s="81"/>
      <c r="E27" s="83"/>
      <c r="F27" s="8"/>
      <c r="G27" s="8"/>
      <c r="H27" s="8"/>
      <c r="I27" s="8"/>
      <c r="J27" s="8"/>
      <c r="K27" s="8"/>
      <c r="L27" s="8">
        <f t="shared" ref="L27:L31" si="10">SUM(F27:K27)</f>
        <v>0</v>
      </c>
      <c r="M27" s="9" t="s">
        <v>17</v>
      </c>
    </row>
    <row r="28" spans="2:13" ht="18.75" customHeight="1" thickBot="1">
      <c r="B28" s="63"/>
      <c r="C28" s="78"/>
      <c r="D28" s="81"/>
      <c r="E28" s="83"/>
      <c r="F28" s="39">
        <v>736</v>
      </c>
      <c r="G28" s="39">
        <v>1110</v>
      </c>
      <c r="H28" s="39">
        <v>1529</v>
      </c>
      <c r="I28" s="39">
        <v>1869</v>
      </c>
      <c r="J28" s="37">
        <v>2356</v>
      </c>
      <c r="K28" s="20">
        <v>2718</v>
      </c>
      <c r="L28" s="8">
        <f t="shared" si="10"/>
        <v>10318</v>
      </c>
      <c r="M28" s="9" t="s">
        <v>25</v>
      </c>
    </row>
    <row r="29" spans="2:13" ht="21.75" customHeight="1" thickBot="1">
      <c r="B29" s="63"/>
      <c r="C29" s="78"/>
      <c r="D29" s="81"/>
      <c r="E29" s="83"/>
      <c r="F29" s="39">
        <v>201</v>
      </c>
      <c r="G29" s="39">
        <v>303</v>
      </c>
      <c r="H29" s="39">
        <v>417</v>
      </c>
      <c r="I29" s="39">
        <v>510</v>
      </c>
      <c r="J29" s="39">
        <v>371</v>
      </c>
      <c r="K29" s="39">
        <v>371</v>
      </c>
      <c r="L29" s="8">
        <f t="shared" si="10"/>
        <v>2173</v>
      </c>
      <c r="M29" s="9" t="s">
        <v>19</v>
      </c>
    </row>
    <row r="30" spans="2:13" ht="21.75" customHeight="1" thickBot="1">
      <c r="B30" s="63"/>
      <c r="C30" s="78"/>
      <c r="D30" s="81"/>
      <c r="E30" s="83"/>
      <c r="F30" s="8"/>
      <c r="G30" s="8"/>
      <c r="H30" s="8"/>
      <c r="I30" s="8"/>
      <c r="J30" s="8"/>
      <c r="K30" s="8"/>
      <c r="L30" s="8">
        <f t="shared" si="10"/>
        <v>0</v>
      </c>
      <c r="M30" s="9" t="s">
        <v>20</v>
      </c>
    </row>
    <row r="31" spans="2:13" ht="20.25" customHeight="1" thickBot="1">
      <c r="B31" s="64"/>
      <c r="C31" s="79"/>
      <c r="D31" s="86"/>
      <c r="E31" s="83"/>
      <c r="F31" s="8">
        <v>3600</v>
      </c>
      <c r="G31" s="8">
        <v>6000</v>
      </c>
      <c r="H31" s="8">
        <v>8400</v>
      </c>
      <c r="I31" s="8">
        <v>10800</v>
      </c>
      <c r="J31" s="8">
        <v>12000</v>
      </c>
      <c r="K31" s="8">
        <v>12000</v>
      </c>
      <c r="L31" s="8">
        <f t="shared" si="10"/>
        <v>52800</v>
      </c>
      <c r="M31" s="9" t="s">
        <v>26</v>
      </c>
    </row>
    <row r="32" spans="2:13" ht="12.75" customHeight="1">
      <c r="B32" s="62">
        <v>5</v>
      </c>
      <c r="C32" s="84" t="s">
        <v>49</v>
      </c>
      <c r="D32" s="85" t="s">
        <v>28</v>
      </c>
      <c r="E32" s="83"/>
      <c r="F32" s="62">
        <f>SUM(F36:F39)</f>
        <v>1034</v>
      </c>
      <c r="G32" s="62">
        <f t="shared" ref="G32:K32" si="11">SUM(G36:G39)</f>
        <v>1724</v>
      </c>
      <c r="H32" s="62">
        <f t="shared" si="11"/>
        <v>2414</v>
      </c>
      <c r="I32" s="62">
        <f t="shared" si="11"/>
        <v>3103</v>
      </c>
      <c r="J32" s="62">
        <f t="shared" si="11"/>
        <v>3448</v>
      </c>
      <c r="K32" s="62">
        <f t="shared" si="11"/>
        <v>3448</v>
      </c>
      <c r="L32" s="62">
        <f>SUM(F32:K34)</f>
        <v>15171</v>
      </c>
      <c r="M32" s="115" t="s">
        <v>24</v>
      </c>
    </row>
    <row r="33" spans="2:13" ht="10.5" customHeight="1">
      <c r="B33" s="63"/>
      <c r="C33" s="78"/>
      <c r="D33" s="81"/>
      <c r="E33" s="83"/>
      <c r="F33" s="63"/>
      <c r="G33" s="63"/>
      <c r="H33" s="63"/>
      <c r="I33" s="63"/>
      <c r="J33" s="63"/>
      <c r="K33" s="63"/>
      <c r="L33" s="63"/>
      <c r="M33" s="116"/>
    </row>
    <row r="34" spans="2:13" ht="15.75" thickBot="1">
      <c r="B34" s="63"/>
      <c r="C34" s="78"/>
      <c r="D34" s="81"/>
      <c r="E34" s="83"/>
      <c r="F34" s="64"/>
      <c r="G34" s="64"/>
      <c r="H34" s="64"/>
      <c r="I34" s="64"/>
      <c r="J34" s="64"/>
      <c r="K34" s="64"/>
      <c r="L34" s="64"/>
      <c r="M34" s="117"/>
    </row>
    <row r="35" spans="2:13" ht="20.25" customHeight="1" thickBot="1">
      <c r="B35" s="63"/>
      <c r="C35" s="78"/>
      <c r="D35" s="81"/>
      <c r="E35" s="83"/>
      <c r="F35" s="8"/>
      <c r="G35" s="8"/>
      <c r="H35" s="8"/>
      <c r="I35" s="8"/>
      <c r="J35" s="8"/>
      <c r="K35" s="8"/>
      <c r="L35" s="8"/>
      <c r="M35" s="9" t="s">
        <v>17</v>
      </c>
    </row>
    <row r="36" spans="2:13" ht="16.5" customHeight="1" thickBot="1">
      <c r="B36" s="63"/>
      <c r="C36" s="78"/>
      <c r="D36" s="81"/>
      <c r="E36" s="83"/>
      <c r="F36" s="8">
        <v>134</v>
      </c>
      <c r="G36" s="8">
        <v>224</v>
      </c>
      <c r="H36" s="8">
        <v>314</v>
      </c>
      <c r="I36" s="8">
        <v>403</v>
      </c>
      <c r="J36" s="8">
        <v>448</v>
      </c>
      <c r="K36" s="8">
        <v>448</v>
      </c>
      <c r="L36" s="8">
        <f>SUM(F36:K36)</f>
        <v>1971</v>
      </c>
      <c r="M36" s="9" t="s">
        <v>25</v>
      </c>
    </row>
    <row r="37" spans="2:13" ht="20.25" customHeight="1" thickBot="1">
      <c r="B37" s="63"/>
      <c r="C37" s="78"/>
      <c r="D37" s="81"/>
      <c r="E37" s="83"/>
      <c r="F37" s="8"/>
      <c r="G37" s="8"/>
      <c r="H37" s="8"/>
      <c r="I37" s="8"/>
      <c r="J37" s="8"/>
      <c r="K37" s="8"/>
      <c r="L37" s="8"/>
      <c r="M37" s="9" t="s">
        <v>19</v>
      </c>
    </row>
    <row r="38" spans="2:13" ht="18.75" customHeight="1" thickBot="1">
      <c r="B38" s="63"/>
      <c r="C38" s="78"/>
      <c r="D38" s="81"/>
      <c r="E38" s="83"/>
      <c r="F38" s="8"/>
      <c r="G38" s="8"/>
      <c r="H38" s="8"/>
      <c r="I38" s="8"/>
      <c r="J38" s="8"/>
      <c r="K38" s="8"/>
      <c r="L38" s="8"/>
      <c r="M38" s="9" t="s">
        <v>20</v>
      </c>
    </row>
    <row r="39" spans="2:13" ht="20.25" customHeight="1" thickBot="1">
      <c r="B39" s="64"/>
      <c r="C39" s="79"/>
      <c r="D39" s="86"/>
      <c r="E39" s="83"/>
      <c r="F39" s="8">
        <v>900</v>
      </c>
      <c r="G39" s="8">
        <v>1500</v>
      </c>
      <c r="H39" s="8">
        <v>2100</v>
      </c>
      <c r="I39" s="8">
        <v>2700</v>
      </c>
      <c r="J39" s="8">
        <v>3000</v>
      </c>
      <c r="K39" s="8">
        <v>3000</v>
      </c>
      <c r="L39" s="8">
        <f>SUM(F39:K39)</f>
        <v>13200</v>
      </c>
      <c r="M39" s="9" t="s">
        <v>26</v>
      </c>
    </row>
    <row r="40" spans="2:13" ht="19.5" customHeight="1" thickBot="1">
      <c r="B40" s="62">
        <v>6</v>
      </c>
      <c r="C40" s="65" t="s">
        <v>29</v>
      </c>
      <c r="D40" s="68" t="s">
        <v>23</v>
      </c>
      <c r="E40" s="68"/>
      <c r="F40" s="32">
        <f>F42+F43+F44+F45</f>
        <v>0</v>
      </c>
      <c r="G40" s="32">
        <f t="shared" ref="G40:K40" si="12">G42+G43+G44+G45</f>
        <v>802.6</v>
      </c>
      <c r="H40" s="32">
        <f t="shared" si="12"/>
        <v>1002.6</v>
      </c>
      <c r="I40" s="32">
        <f t="shared" si="12"/>
        <v>1119.5999999999999</v>
      </c>
      <c r="J40" s="32">
        <f t="shared" si="12"/>
        <v>1319.6</v>
      </c>
      <c r="K40" s="32">
        <f t="shared" si="12"/>
        <v>1519.6</v>
      </c>
      <c r="L40" s="32">
        <f>SUM(F40:K40)</f>
        <v>5764</v>
      </c>
      <c r="M40" s="33" t="s">
        <v>24</v>
      </c>
    </row>
    <row r="41" spans="2:13" ht="15.75" thickBot="1">
      <c r="B41" s="63"/>
      <c r="C41" s="66"/>
      <c r="D41" s="69"/>
      <c r="E41" s="69"/>
      <c r="F41" s="32"/>
      <c r="G41" s="32"/>
      <c r="H41" s="32"/>
      <c r="I41" s="32"/>
      <c r="J41" s="32"/>
      <c r="K41" s="32"/>
      <c r="L41" s="32"/>
      <c r="M41" s="38" t="s">
        <v>17</v>
      </c>
    </row>
    <row r="42" spans="2:13" ht="24" customHeight="1" thickBot="1">
      <c r="B42" s="63"/>
      <c r="C42" s="66"/>
      <c r="D42" s="69"/>
      <c r="E42" s="69"/>
      <c r="F42" s="32">
        <f>F48+F54+F60</f>
        <v>0</v>
      </c>
      <c r="G42" s="32">
        <f t="shared" ref="G42:K42" si="13">G48+G54+G60</f>
        <v>84.4</v>
      </c>
      <c r="H42" s="32">
        <f t="shared" si="13"/>
        <v>84.4</v>
      </c>
      <c r="I42" s="32">
        <f t="shared" si="13"/>
        <v>89.2</v>
      </c>
      <c r="J42" s="32">
        <f t="shared" si="13"/>
        <v>89.2</v>
      </c>
      <c r="K42" s="32">
        <f t="shared" si="13"/>
        <v>89.2</v>
      </c>
      <c r="L42" s="32">
        <f t="shared" ref="L42:L45" si="14">SUM(F42:K42)</f>
        <v>436.4</v>
      </c>
      <c r="M42" s="38" t="s">
        <v>18</v>
      </c>
    </row>
    <row r="43" spans="2:13" ht="21.75" customHeight="1" thickBot="1">
      <c r="B43" s="63"/>
      <c r="C43" s="66"/>
      <c r="D43" s="69"/>
      <c r="E43" s="69"/>
      <c r="F43" s="32">
        <f t="shared" ref="F43:K45" si="15">F49+F55+F61</f>
        <v>0</v>
      </c>
      <c r="G43" s="32">
        <f t="shared" si="15"/>
        <v>6.1999999999999993</v>
      </c>
      <c r="H43" s="32">
        <f t="shared" si="15"/>
        <v>6.1999999999999993</v>
      </c>
      <c r="I43" s="32">
        <f t="shared" si="15"/>
        <v>6.3999999999999995</v>
      </c>
      <c r="J43" s="32">
        <f t="shared" si="15"/>
        <v>6.3999999999999995</v>
      </c>
      <c r="K43" s="32">
        <f t="shared" si="15"/>
        <v>6.3999999999999995</v>
      </c>
      <c r="L43" s="32">
        <f t="shared" si="14"/>
        <v>31.599999999999994</v>
      </c>
      <c r="M43" s="33" t="s">
        <v>19</v>
      </c>
    </row>
    <row r="44" spans="2:13" ht="29.25" customHeight="1" thickBot="1">
      <c r="B44" s="63"/>
      <c r="C44" s="66"/>
      <c r="D44" s="69"/>
      <c r="E44" s="69"/>
      <c r="F44" s="32">
        <f t="shared" si="15"/>
        <v>0</v>
      </c>
      <c r="G44" s="32">
        <f t="shared" si="15"/>
        <v>0</v>
      </c>
      <c r="H44" s="32">
        <f t="shared" si="15"/>
        <v>0</v>
      </c>
      <c r="I44" s="32">
        <f t="shared" si="15"/>
        <v>0</v>
      </c>
      <c r="J44" s="32">
        <f t="shared" si="15"/>
        <v>0</v>
      </c>
      <c r="K44" s="32">
        <f t="shared" si="15"/>
        <v>0</v>
      </c>
      <c r="L44" s="32">
        <f t="shared" si="14"/>
        <v>0</v>
      </c>
      <c r="M44" s="33" t="s">
        <v>20</v>
      </c>
    </row>
    <row r="45" spans="2:13" ht="18" customHeight="1" thickBot="1">
      <c r="B45" s="64"/>
      <c r="C45" s="93"/>
      <c r="D45" s="71"/>
      <c r="E45" s="71"/>
      <c r="F45" s="32">
        <f t="shared" si="15"/>
        <v>0</v>
      </c>
      <c r="G45" s="32">
        <f t="shared" si="15"/>
        <v>712</v>
      </c>
      <c r="H45" s="32">
        <f t="shared" si="15"/>
        <v>912</v>
      </c>
      <c r="I45" s="32">
        <f t="shared" si="15"/>
        <v>1024</v>
      </c>
      <c r="J45" s="32">
        <f t="shared" si="15"/>
        <v>1224</v>
      </c>
      <c r="K45" s="32">
        <f t="shared" si="15"/>
        <v>1424</v>
      </c>
      <c r="L45" s="32">
        <f t="shared" si="14"/>
        <v>5296</v>
      </c>
      <c r="M45" s="33" t="s">
        <v>21</v>
      </c>
    </row>
    <row r="46" spans="2:13" ht="36.75" customHeight="1" thickBot="1">
      <c r="B46" s="62">
        <v>7</v>
      </c>
      <c r="C46" s="84" t="s">
        <v>30</v>
      </c>
      <c r="D46" s="62" t="s">
        <v>28</v>
      </c>
      <c r="E46" s="62" t="s">
        <v>31</v>
      </c>
      <c r="F46" s="8">
        <f>SUM(F48:F51)</f>
        <v>0</v>
      </c>
      <c r="G46" s="8">
        <f t="shared" ref="G46:K46" si="16">SUM(G48:G51)</f>
        <v>274</v>
      </c>
      <c r="H46" s="8">
        <f t="shared" si="16"/>
        <v>274</v>
      </c>
      <c r="I46" s="8">
        <f t="shared" si="16"/>
        <v>291</v>
      </c>
      <c r="J46" s="8">
        <f t="shared" si="16"/>
        <v>291</v>
      </c>
      <c r="K46" s="8">
        <f t="shared" si="16"/>
        <v>291</v>
      </c>
      <c r="L46" s="8">
        <f>SUM(F46:K46)</f>
        <v>1421</v>
      </c>
      <c r="M46" s="9" t="s">
        <v>12</v>
      </c>
    </row>
    <row r="47" spans="2:13" ht="15.75" thickBot="1">
      <c r="B47" s="63"/>
      <c r="C47" s="78"/>
      <c r="D47" s="63"/>
      <c r="E47" s="63"/>
      <c r="F47" s="8"/>
      <c r="G47" s="8"/>
      <c r="H47" s="8"/>
      <c r="I47" s="8"/>
      <c r="J47" s="14"/>
      <c r="K47" s="14"/>
      <c r="L47" s="8">
        <f t="shared" ref="L47:L51" si="17">SUM(F47:K47)</f>
        <v>0</v>
      </c>
      <c r="M47" s="13" t="s">
        <v>17</v>
      </c>
    </row>
    <row r="48" spans="2:13" ht="24" customHeight="1" thickBot="1">
      <c r="B48" s="63"/>
      <c r="C48" s="78"/>
      <c r="D48" s="63"/>
      <c r="E48" s="63"/>
      <c r="F48" s="8">
        <v>0</v>
      </c>
      <c r="G48" s="8">
        <v>76.400000000000006</v>
      </c>
      <c r="H48" s="8">
        <v>76.400000000000006</v>
      </c>
      <c r="I48" s="8">
        <v>81.2</v>
      </c>
      <c r="J48" s="14">
        <v>81.2</v>
      </c>
      <c r="K48" s="14">
        <v>81.2</v>
      </c>
      <c r="L48" s="8">
        <f t="shared" si="17"/>
        <v>396.4</v>
      </c>
      <c r="M48" s="9" t="s">
        <v>25</v>
      </c>
    </row>
    <row r="49" spans="2:13" ht="13.5" customHeight="1" thickBot="1">
      <c r="B49" s="63"/>
      <c r="C49" s="78"/>
      <c r="D49" s="63"/>
      <c r="E49" s="63"/>
      <c r="F49" s="8">
        <v>0</v>
      </c>
      <c r="G49" s="8">
        <v>5.6</v>
      </c>
      <c r="H49" s="8">
        <v>5.6</v>
      </c>
      <c r="I49" s="8">
        <v>5.8</v>
      </c>
      <c r="J49" s="14">
        <v>5.8</v>
      </c>
      <c r="K49" s="14">
        <v>5.8</v>
      </c>
      <c r="L49" s="8">
        <f t="shared" si="17"/>
        <v>28.6</v>
      </c>
      <c r="M49" s="9" t="s">
        <v>19</v>
      </c>
    </row>
    <row r="50" spans="2:13" ht="17.25" customHeight="1" thickBot="1">
      <c r="B50" s="63"/>
      <c r="C50" s="78"/>
      <c r="D50" s="63"/>
      <c r="E50" s="63"/>
      <c r="F50" s="11"/>
      <c r="G50" s="8"/>
      <c r="H50" s="8"/>
      <c r="I50" s="8"/>
      <c r="J50" s="14"/>
      <c r="K50" s="14"/>
      <c r="L50" s="8">
        <f t="shared" si="17"/>
        <v>0</v>
      </c>
      <c r="M50" s="15" t="s">
        <v>20</v>
      </c>
    </row>
    <row r="51" spans="2:13" ht="20.25" customHeight="1" thickBot="1">
      <c r="B51" s="64"/>
      <c r="C51" s="79"/>
      <c r="D51" s="94"/>
      <c r="E51" s="28"/>
      <c r="F51" s="20">
        <v>0</v>
      </c>
      <c r="G51" s="8">
        <v>192</v>
      </c>
      <c r="H51" s="8">
        <v>192</v>
      </c>
      <c r="I51" s="8">
        <v>204</v>
      </c>
      <c r="J51" s="14">
        <v>204</v>
      </c>
      <c r="K51" s="14">
        <v>204</v>
      </c>
      <c r="L51" s="8">
        <f t="shared" si="17"/>
        <v>996</v>
      </c>
      <c r="M51" s="9" t="s">
        <v>21</v>
      </c>
    </row>
    <row r="52" spans="2:13" ht="28.5" customHeight="1" thickBot="1">
      <c r="B52" s="62">
        <v>8</v>
      </c>
      <c r="C52" s="84" t="s">
        <v>32</v>
      </c>
      <c r="D52" s="62" t="s">
        <v>23</v>
      </c>
      <c r="E52" s="29"/>
      <c r="F52" s="8">
        <f>SUM(F54:F57)</f>
        <v>0</v>
      </c>
      <c r="G52" s="8">
        <f t="shared" ref="G52:K52" si="18">SUM(G54:G57)</f>
        <v>28.6</v>
      </c>
      <c r="H52" s="8">
        <f t="shared" si="18"/>
        <v>28.6</v>
      </c>
      <c r="I52" s="8">
        <f t="shared" si="18"/>
        <v>28.6</v>
      </c>
      <c r="J52" s="8">
        <f t="shared" si="18"/>
        <v>28.6</v>
      </c>
      <c r="K52" s="8">
        <f t="shared" si="18"/>
        <v>28.6</v>
      </c>
      <c r="L52" s="8">
        <f>SUM(F52:K52)</f>
        <v>143</v>
      </c>
      <c r="M52" s="9" t="s">
        <v>12</v>
      </c>
    </row>
    <row r="53" spans="2:13" ht="20.25" customHeight="1" thickBot="1">
      <c r="B53" s="63"/>
      <c r="C53" s="78"/>
      <c r="D53" s="63"/>
      <c r="E53" s="29"/>
      <c r="F53" s="8"/>
      <c r="G53" s="8"/>
      <c r="H53" s="8"/>
      <c r="I53" s="8"/>
      <c r="J53" s="8"/>
      <c r="K53" s="8"/>
      <c r="L53" s="8">
        <f t="shared" ref="L53:L57" si="19">SUM(F53:K53)</f>
        <v>0</v>
      </c>
      <c r="M53" s="9" t="s">
        <v>17</v>
      </c>
    </row>
    <row r="54" spans="2:13" ht="19.5" customHeight="1" thickBot="1">
      <c r="B54" s="63"/>
      <c r="C54" s="78"/>
      <c r="D54" s="63"/>
      <c r="E54" s="29"/>
      <c r="F54" s="8">
        <v>0</v>
      </c>
      <c r="G54" s="8">
        <v>8</v>
      </c>
      <c r="H54" s="8">
        <v>8</v>
      </c>
      <c r="I54" s="8">
        <v>8</v>
      </c>
      <c r="J54" s="8">
        <v>8</v>
      </c>
      <c r="K54" s="8">
        <v>8</v>
      </c>
      <c r="L54" s="8">
        <f t="shared" si="19"/>
        <v>40</v>
      </c>
      <c r="M54" s="9" t="s">
        <v>33</v>
      </c>
    </row>
    <row r="55" spans="2:13" ht="18" customHeight="1" thickBot="1">
      <c r="B55" s="63"/>
      <c r="C55" s="78"/>
      <c r="D55" s="63"/>
      <c r="E55" s="29"/>
      <c r="F55" s="8">
        <v>0</v>
      </c>
      <c r="G55" s="8">
        <v>0.6</v>
      </c>
      <c r="H55" s="8">
        <v>0.6</v>
      </c>
      <c r="I55" s="8">
        <v>0.6</v>
      </c>
      <c r="J55" s="8">
        <v>0.6</v>
      </c>
      <c r="K55" s="8">
        <v>0.6</v>
      </c>
      <c r="L55" s="8">
        <f t="shared" si="19"/>
        <v>3</v>
      </c>
      <c r="M55" s="9" t="s">
        <v>19</v>
      </c>
    </row>
    <row r="56" spans="2:13" ht="18" customHeight="1" thickBot="1">
      <c r="B56" s="63"/>
      <c r="C56" s="78"/>
      <c r="D56" s="63"/>
      <c r="E56" s="29"/>
      <c r="F56" s="8"/>
      <c r="G56" s="8"/>
      <c r="H56" s="8"/>
      <c r="I56" s="8"/>
      <c r="J56" s="8"/>
      <c r="K56" s="8"/>
      <c r="L56" s="8">
        <f t="shared" si="19"/>
        <v>0</v>
      </c>
      <c r="M56" s="9" t="s">
        <v>20</v>
      </c>
    </row>
    <row r="57" spans="2:13" ht="17.25" customHeight="1" thickBot="1">
      <c r="B57" s="64"/>
      <c r="C57" s="79"/>
      <c r="D57" s="64"/>
      <c r="E57" s="30"/>
      <c r="F57" s="5">
        <v>0</v>
      </c>
      <c r="G57" s="5">
        <v>20</v>
      </c>
      <c r="H57" s="5">
        <v>20</v>
      </c>
      <c r="I57" s="5">
        <v>20</v>
      </c>
      <c r="J57" s="5">
        <v>20</v>
      </c>
      <c r="K57" s="5">
        <v>20</v>
      </c>
      <c r="L57" s="8">
        <f t="shared" si="19"/>
        <v>100</v>
      </c>
      <c r="M57" s="9" t="s">
        <v>21</v>
      </c>
    </row>
    <row r="58" spans="2:13" ht="21.75" customHeight="1" thickBot="1">
      <c r="B58" s="62">
        <v>9</v>
      </c>
      <c r="C58" s="87" t="s">
        <v>34</v>
      </c>
      <c r="D58" s="85" t="s">
        <v>28</v>
      </c>
      <c r="E58" s="41" t="s">
        <v>35</v>
      </c>
      <c r="F58" s="42">
        <f>SUM(F60:F63)</f>
        <v>0</v>
      </c>
      <c r="G58" s="43">
        <f t="shared" ref="G58:K58" si="20">SUM(G60:G63)</f>
        <v>500</v>
      </c>
      <c r="H58" s="43">
        <f t="shared" si="20"/>
        <v>700</v>
      </c>
      <c r="I58" s="43">
        <f t="shared" si="20"/>
        <v>800</v>
      </c>
      <c r="J58" s="43">
        <f t="shared" si="20"/>
        <v>1000</v>
      </c>
      <c r="K58" s="44">
        <f t="shared" si="20"/>
        <v>1200</v>
      </c>
      <c r="L58" s="20">
        <f>SUM(F58:K58)</f>
        <v>4200</v>
      </c>
      <c r="M58" s="9" t="s">
        <v>12</v>
      </c>
    </row>
    <row r="59" spans="2:13" ht="18" customHeight="1" thickBot="1">
      <c r="B59" s="63"/>
      <c r="C59" s="88"/>
      <c r="D59" s="81"/>
      <c r="E59" s="16" t="s">
        <v>36</v>
      </c>
      <c r="F59" s="19"/>
      <c r="G59" s="8"/>
      <c r="H59" s="14"/>
      <c r="I59" s="14"/>
      <c r="J59" s="14"/>
      <c r="K59" s="8"/>
      <c r="L59" s="8">
        <f t="shared" ref="L59:L63" si="21">SUM(F59:K59)</f>
        <v>0</v>
      </c>
      <c r="M59" s="9" t="s">
        <v>17</v>
      </c>
    </row>
    <row r="60" spans="2:13" ht="21" customHeight="1" thickBot="1">
      <c r="B60" s="63"/>
      <c r="C60" s="88"/>
      <c r="D60" s="81"/>
      <c r="E60" s="16" t="s">
        <v>31</v>
      </c>
      <c r="F60" s="20"/>
      <c r="G60" s="8"/>
      <c r="H60" s="14"/>
      <c r="I60" s="14"/>
      <c r="J60" s="14"/>
      <c r="K60" s="8"/>
      <c r="L60" s="8">
        <f t="shared" si="21"/>
        <v>0</v>
      </c>
      <c r="M60" s="9" t="s">
        <v>33</v>
      </c>
    </row>
    <row r="61" spans="2:13" ht="18" customHeight="1" thickBot="1">
      <c r="B61" s="63"/>
      <c r="C61" s="88"/>
      <c r="D61" s="81"/>
      <c r="E61" s="17"/>
      <c r="F61" s="20"/>
      <c r="G61" s="8"/>
      <c r="H61" s="14"/>
      <c r="I61" s="14"/>
      <c r="J61" s="14"/>
      <c r="K61" s="8"/>
      <c r="L61" s="8">
        <f t="shared" si="21"/>
        <v>0</v>
      </c>
      <c r="M61" s="9" t="s">
        <v>19</v>
      </c>
    </row>
    <row r="62" spans="2:13" ht="15.75" customHeight="1" thickBot="1">
      <c r="B62" s="63"/>
      <c r="C62" s="88"/>
      <c r="D62" s="82"/>
      <c r="E62" s="17"/>
      <c r="F62" s="21"/>
      <c r="G62" s="11"/>
      <c r="H62" s="22"/>
      <c r="I62" s="22"/>
      <c r="J62" s="22"/>
      <c r="K62" s="11"/>
      <c r="L62" s="8">
        <f t="shared" si="21"/>
        <v>0</v>
      </c>
      <c r="M62" s="12" t="s">
        <v>20</v>
      </c>
    </row>
    <row r="63" spans="2:13" ht="17.25" customHeight="1" thickBot="1">
      <c r="B63" s="64"/>
      <c r="C63" s="89"/>
      <c r="D63" s="40"/>
      <c r="E63" s="18"/>
      <c r="F63" s="23">
        <v>0</v>
      </c>
      <c r="G63" s="24">
        <v>500</v>
      </c>
      <c r="H63" s="24">
        <v>700</v>
      </c>
      <c r="I63" s="24">
        <v>800</v>
      </c>
      <c r="J63" s="24">
        <v>1000</v>
      </c>
      <c r="K63" s="24">
        <v>1200</v>
      </c>
      <c r="L63" s="8">
        <f t="shared" si="21"/>
        <v>4200</v>
      </c>
      <c r="M63" s="25" t="s">
        <v>26</v>
      </c>
    </row>
    <row r="64" spans="2:13" ht="15.75" thickBot="1">
      <c r="B64" s="62">
        <v>10</v>
      </c>
      <c r="C64" s="95" t="s">
        <v>37</v>
      </c>
      <c r="D64" s="91" t="s">
        <v>23</v>
      </c>
      <c r="E64" s="90"/>
      <c r="F64" s="45">
        <f>F66+F67+F68+F69</f>
        <v>79281.656000000003</v>
      </c>
      <c r="G64" s="45">
        <f t="shared" ref="G64:K64" si="22">G66+G67+G68+G69</f>
        <v>78000</v>
      </c>
      <c r="H64" s="45">
        <f t="shared" si="22"/>
        <v>78000</v>
      </c>
      <c r="I64" s="45">
        <f t="shared" si="22"/>
        <v>70500</v>
      </c>
      <c r="J64" s="45">
        <f t="shared" si="22"/>
        <v>72500</v>
      </c>
      <c r="K64" s="45">
        <f t="shared" si="22"/>
        <v>74500</v>
      </c>
      <c r="L64" s="45">
        <f>SUM(F64:K64)</f>
        <v>452781.65600000002</v>
      </c>
      <c r="M64" s="47" t="s">
        <v>12</v>
      </c>
    </row>
    <row r="65" spans="2:13" ht="17.25" customHeight="1" thickBot="1">
      <c r="B65" s="63"/>
      <c r="C65" s="96"/>
      <c r="D65" s="91"/>
      <c r="E65" s="91"/>
      <c r="F65" s="45"/>
      <c r="G65" s="46"/>
      <c r="H65" s="46"/>
      <c r="I65" s="46"/>
      <c r="J65" s="46"/>
      <c r="K65" s="46"/>
      <c r="L65" s="45"/>
      <c r="M65" s="47" t="s">
        <v>17</v>
      </c>
    </row>
    <row r="66" spans="2:13" ht="20.25" customHeight="1" thickBot="1">
      <c r="B66" s="63"/>
      <c r="C66" s="96"/>
      <c r="D66" s="91"/>
      <c r="E66" s="91"/>
      <c r="F66" s="45">
        <f>F72+F78+F84</f>
        <v>39958.688000000002</v>
      </c>
      <c r="G66" s="45">
        <f t="shared" ref="G66:K66" si="23">G72+G78+G84</f>
        <v>40635</v>
      </c>
      <c r="H66" s="45">
        <f t="shared" si="23"/>
        <v>39516</v>
      </c>
      <c r="I66" s="45">
        <f t="shared" si="23"/>
        <v>35011.5</v>
      </c>
      <c r="J66" s="45">
        <f t="shared" si="23"/>
        <v>35971.5</v>
      </c>
      <c r="K66" s="45">
        <f t="shared" si="23"/>
        <v>37357.5</v>
      </c>
      <c r="L66" s="45">
        <f t="shared" ref="L66:L69" si="24">SUM(F66:K66)</f>
        <v>228450.18799999999</v>
      </c>
      <c r="M66" s="47" t="s">
        <v>25</v>
      </c>
    </row>
    <row r="67" spans="2:13" ht="19.5" customHeight="1" thickBot="1">
      <c r="B67" s="63"/>
      <c r="C67" s="96"/>
      <c r="D67" s="91"/>
      <c r="E67" s="91"/>
      <c r="F67" s="45">
        <f t="shared" ref="F67:K69" si="25">F73+F79+F85</f>
        <v>32858.167999999998</v>
      </c>
      <c r="G67" s="45">
        <f t="shared" si="25"/>
        <v>32865</v>
      </c>
      <c r="H67" s="45">
        <f t="shared" si="25"/>
        <v>33884</v>
      </c>
      <c r="I67" s="45">
        <f t="shared" si="25"/>
        <v>33838.5</v>
      </c>
      <c r="J67" s="45">
        <f t="shared" si="25"/>
        <v>34878.5</v>
      </c>
      <c r="K67" s="45">
        <f t="shared" si="25"/>
        <v>34892.5</v>
      </c>
      <c r="L67" s="45">
        <f t="shared" si="24"/>
        <v>203216.66800000001</v>
      </c>
      <c r="M67" s="48" t="s">
        <v>19</v>
      </c>
    </row>
    <row r="68" spans="2:13" ht="20.25" customHeight="1" thickBot="1">
      <c r="B68" s="63"/>
      <c r="C68" s="96"/>
      <c r="D68" s="91"/>
      <c r="E68" s="91"/>
      <c r="F68" s="45">
        <f t="shared" si="25"/>
        <v>595</v>
      </c>
      <c r="G68" s="45">
        <f t="shared" si="25"/>
        <v>360</v>
      </c>
      <c r="H68" s="45">
        <f t="shared" si="25"/>
        <v>300</v>
      </c>
      <c r="I68" s="45">
        <f t="shared" si="25"/>
        <v>155</v>
      </c>
      <c r="J68" s="45">
        <f t="shared" si="25"/>
        <v>155</v>
      </c>
      <c r="K68" s="45">
        <f t="shared" si="25"/>
        <v>225</v>
      </c>
      <c r="L68" s="45">
        <f t="shared" si="24"/>
        <v>1790</v>
      </c>
      <c r="M68" s="47" t="s">
        <v>20</v>
      </c>
    </row>
    <row r="69" spans="2:13" ht="22.5" customHeight="1" thickBot="1">
      <c r="B69" s="64"/>
      <c r="C69" s="97"/>
      <c r="D69" s="92"/>
      <c r="E69" s="92"/>
      <c r="F69" s="45">
        <f t="shared" si="25"/>
        <v>5869.8</v>
      </c>
      <c r="G69" s="45">
        <f t="shared" si="25"/>
        <v>4140</v>
      </c>
      <c r="H69" s="45">
        <f t="shared" si="25"/>
        <v>4300</v>
      </c>
      <c r="I69" s="45">
        <f t="shared" si="25"/>
        <v>1495</v>
      </c>
      <c r="J69" s="45">
        <f t="shared" si="25"/>
        <v>1495</v>
      </c>
      <c r="K69" s="45">
        <f t="shared" si="25"/>
        <v>2025</v>
      </c>
      <c r="L69" s="45">
        <f t="shared" si="24"/>
        <v>19324.8</v>
      </c>
      <c r="M69" s="47" t="s">
        <v>26</v>
      </c>
    </row>
    <row r="70" spans="2:13" ht="15.75" thickBot="1">
      <c r="B70" s="62">
        <v>11</v>
      </c>
      <c r="C70" s="84" t="s">
        <v>43</v>
      </c>
      <c r="D70" s="85" t="s">
        <v>38</v>
      </c>
      <c r="E70" s="17"/>
      <c r="F70" s="20"/>
      <c r="G70" s="8"/>
      <c r="H70" s="8"/>
      <c r="I70" s="8"/>
      <c r="J70" s="8"/>
      <c r="K70" s="8"/>
      <c r="L70" s="8"/>
      <c r="M70" s="9" t="s">
        <v>12</v>
      </c>
    </row>
    <row r="71" spans="2:13" ht="21" customHeight="1" thickBot="1">
      <c r="B71" s="63"/>
      <c r="C71" s="78"/>
      <c r="D71" s="81"/>
      <c r="E71" s="17"/>
      <c r="F71" s="20"/>
      <c r="G71" s="8"/>
      <c r="H71" s="8"/>
      <c r="I71" s="8"/>
      <c r="J71" s="8"/>
      <c r="K71" s="8"/>
      <c r="L71" s="8"/>
      <c r="M71" s="9" t="s">
        <v>17</v>
      </c>
    </row>
    <row r="72" spans="2:13" ht="24.75" customHeight="1" thickBot="1">
      <c r="B72" s="63"/>
      <c r="C72" s="78"/>
      <c r="D72" s="81"/>
      <c r="E72" s="17"/>
      <c r="F72" s="20"/>
      <c r="G72" s="8"/>
      <c r="H72" s="8"/>
      <c r="I72" s="8"/>
      <c r="J72" s="8"/>
      <c r="K72" s="8"/>
      <c r="L72" s="8"/>
      <c r="M72" s="9" t="s">
        <v>25</v>
      </c>
    </row>
    <row r="73" spans="2:13" ht="18" customHeight="1" thickBot="1">
      <c r="B73" s="63"/>
      <c r="C73" s="78"/>
      <c r="D73" s="81"/>
      <c r="E73" s="17"/>
      <c r="F73" s="20"/>
      <c r="G73" s="8"/>
      <c r="H73" s="8"/>
      <c r="I73" s="8"/>
      <c r="J73" s="8"/>
      <c r="K73" s="8"/>
      <c r="L73" s="8"/>
      <c r="M73" s="9" t="s">
        <v>19</v>
      </c>
    </row>
    <row r="74" spans="2:13" ht="25.5" customHeight="1" thickBot="1">
      <c r="B74" s="63"/>
      <c r="C74" s="78"/>
      <c r="D74" s="81"/>
      <c r="E74" s="17"/>
      <c r="F74" s="20"/>
      <c r="G74" s="8"/>
      <c r="H74" s="14"/>
      <c r="I74" s="14"/>
      <c r="J74" s="14"/>
      <c r="K74" s="14"/>
      <c r="L74" s="8"/>
      <c r="M74" s="9" t="s">
        <v>20</v>
      </c>
    </row>
    <row r="75" spans="2:13" ht="29.25" customHeight="1" thickBot="1">
      <c r="B75" s="64"/>
      <c r="C75" s="79"/>
      <c r="D75" s="86"/>
      <c r="E75" s="26"/>
      <c r="F75" s="20"/>
      <c r="G75" s="8"/>
      <c r="H75" s="14"/>
      <c r="I75" s="14"/>
      <c r="J75" s="14"/>
      <c r="K75" s="14"/>
      <c r="L75" s="8"/>
      <c r="M75" s="9" t="s">
        <v>26</v>
      </c>
    </row>
    <row r="76" spans="2:13" ht="20.25" customHeight="1" thickBot="1">
      <c r="B76" s="62">
        <v>12</v>
      </c>
      <c r="C76" s="84" t="s">
        <v>44</v>
      </c>
      <c r="D76" s="62" t="s">
        <v>23</v>
      </c>
      <c r="E76" s="5" t="s">
        <v>40</v>
      </c>
      <c r="F76" s="8">
        <f>F78+F79+F80+F81</f>
        <v>63000</v>
      </c>
      <c r="G76" s="39">
        <f t="shared" ref="G76:K76" si="26">G78+G79+G80+G81</f>
        <v>63000</v>
      </c>
      <c r="H76" s="39">
        <f t="shared" si="26"/>
        <v>65000</v>
      </c>
      <c r="I76" s="39">
        <f t="shared" si="26"/>
        <v>65000</v>
      </c>
      <c r="J76" s="39">
        <f t="shared" si="26"/>
        <v>67000</v>
      </c>
      <c r="K76" s="39">
        <f t="shared" si="26"/>
        <v>67000</v>
      </c>
      <c r="L76" s="8">
        <f>SUM(F76:K76)</f>
        <v>390000</v>
      </c>
      <c r="M76" s="9" t="s">
        <v>41</v>
      </c>
    </row>
    <row r="77" spans="2:13" ht="24" customHeight="1" thickBot="1">
      <c r="B77" s="63"/>
      <c r="C77" s="78"/>
      <c r="D77" s="63"/>
      <c r="E77" s="5" t="s">
        <v>31</v>
      </c>
      <c r="F77" s="8"/>
      <c r="G77" s="8"/>
      <c r="H77" s="14"/>
      <c r="I77" s="14"/>
      <c r="J77" s="14"/>
      <c r="K77" s="14"/>
      <c r="L77" s="39">
        <f t="shared" ref="L77:L81" si="27">SUM(F77:K77)</f>
        <v>0</v>
      </c>
      <c r="M77" s="9" t="s">
        <v>17</v>
      </c>
    </row>
    <row r="78" spans="2:13" ht="28.5" customHeight="1" thickBot="1">
      <c r="B78" s="63"/>
      <c r="C78" s="78"/>
      <c r="D78" s="63"/>
      <c r="E78" s="7"/>
      <c r="F78" s="8">
        <v>30240</v>
      </c>
      <c r="G78" s="8">
        <v>30240</v>
      </c>
      <c r="H78" s="14">
        <v>31200</v>
      </c>
      <c r="I78" s="14">
        <v>31200</v>
      </c>
      <c r="J78" s="10">
        <v>32160</v>
      </c>
      <c r="K78" s="10">
        <v>32160</v>
      </c>
      <c r="L78" s="39">
        <f t="shared" si="27"/>
        <v>187200</v>
      </c>
      <c r="M78" s="9" t="s">
        <v>25</v>
      </c>
    </row>
    <row r="79" spans="2:13" ht="21.75" customHeight="1" thickBot="1">
      <c r="B79" s="63"/>
      <c r="C79" s="78"/>
      <c r="D79" s="63"/>
      <c r="E79" s="7"/>
      <c r="F79" s="8">
        <v>32760</v>
      </c>
      <c r="G79" s="8">
        <v>32760</v>
      </c>
      <c r="H79" s="14">
        <v>33800</v>
      </c>
      <c r="I79" s="14">
        <v>33800</v>
      </c>
      <c r="J79" s="10">
        <v>34840</v>
      </c>
      <c r="K79" s="10">
        <v>34840</v>
      </c>
      <c r="L79" s="39">
        <f t="shared" si="27"/>
        <v>202800</v>
      </c>
      <c r="M79" s="15" t="s">
        <v>19</v>
      </c>
    </row>
    <row r="80" spans="2:13" ht="19.5" customHeight="1" thickBot="1">
      <c r="B80" s="63"/>
      <c r="C80" s="78"/>
      <c r="D80" s="63"/>
      <c r="E80" s="7"/>
      <c r="F80" s="8"/>
      <c r="G80" s="8"/>
      <c r="H80" s="14"/>
      <c r="I80" s="14"/>
      <c r="J80" s="14"/>
      <c r="K80" s="14"/>
      <c r="L80" s="39">
        <f t="shared" si="27"/>
        <v>0</v>
      </c>
      <c r="M80" s="9" t="s">
        <v>20</v>
      </c>
    </row>
    <row r="81" spans="2:13" ht="26.25" customHeight="1" thickBot="1">
      <c r="B81" s="63"/>
      <c r="C81" s="78"/>
      <c r="D81" s="63"/>
      <c r="E81" s="7"/>
      <c r="F81" s="5"/>
      <c r="G81" s="5"/>
      <c r="H81" s="54"/>
      <c r="I81" s="54"/>
      <c r="J81" s="54"/>
      <c r="K81" s="54"/>
      <c r="L81" s="5">
        <f t="shared" si="27"/>
        <v>0</v>
      </c>
      <c r="M81" s="36" t="s">
        <v>26</v>
      </c>
    </row>
    <row r="82" spans="2:13" ht="21.75" customHeight="1">
      <c r="B82" s="98">
        <v>13</v>
      </c>
      <c r="C82" s="101" t="s">
        <v>45</v>
      </c>
      <c r="D82" s="104" t="s">
        <v>23</v>
      </c>
      <c r="E82" s="56" t="s">
        <v>39</v>
      </c>
      <c r="F82" s="56">
        <f>F84+F85+F86+F87</f>
        <v>16281.655999999999</v>
      </c>
      <c r="G82" s="56">
        <f t="shared" ref="G82:K82" si="28">G84+G85+G86+G87</f>
        <v>15000</v>
      </c>
      <c r="H82" s="56">
        <f t="shared" si="28"/>
        <v>13000</v>
      </c>
      <c r="I82" s="56">
        <f t="shared" si="28"/>
        <v>5500</v>
      </c>
      <c r="J82" s="56">
        <f t="shared" si="28"/>
        <v>5500</v>
      </c>
      <c r="K82" s="56">
        <f t="shared" si="28"/>
        <v>7500</v>
      </c>
      <c r="L82" s="56">
        <f>SUM(F82:K82)</f>
        <v>62781.656000000003</v>
      </c>
      <c r="M82" s="57" t="s">
        <v>12</v>
      </c>
    </row>
    <row r="83" spans="2:13" ht="16.5" customHeight="1">
      <c r="B83" s="99"/>
      <c r="C83" s="102"/>
      <c r="D83" s="105"/>
      <c r="E83" s="37"/>
      <c r="F83" s="37"/>
      <c r="G83" s="37"/>
      <c r="H83" s="37"/>
      <c r="I83" s="37"/>
      <c r="J83" s="37"/>
      <c r="K83" s="37"/>
      <c r="L83" s="37">
        <f t="shared" ref="L83:L87" si="29">SUM(F83:K83)</f>
        <v>0</v>
      </c>
      <c r="M83" s="58" t="s">
        <v>17</v>
      </c>
    </row>
    <row r="84" spans="2:13" ht="21" customHeight="1">
      <c r="B84" s="99"/>
      <c r="C84" s="102"/>
      <c r="D84" s="105"/>
      <c r="E84" s="37"/>
      <c r="F84" s="37">
        <v>9718.6880000000001</v>
      </c>
      <c r="G84" s="37">
        <v>10395</v>
      </c>
      <c r="H84" s="37">
        <v>8316</v>
      </c>
      <c r="I84" s="37">
        <v>3811.5</v>
      </c>
      <c r="J84" s="37">
        <v>3811.5</v>
      </c>
      <c r="K84" s="37">
        <v>5197.5</v>
      </c>
      <c r="L84" s="37">
        <f t="shared" si="29"/>
        <v>41250.188000000002</v>
      </c>
      <c r="M84" s="58" t="s">
        <v>25</v>
      </c>
    </row>
    <row r="85" spans="2:13" ht="21" customHeight="1">
      <c r="B85" s="99"/>
      <c r="C85" s="102"/>
      <c r="D85" s="105"/>
      <c r="E85" s="55"/>
      <c r="F85" s="37">
        <v>98.168000000000006</v>
      </c>
      <c r="G85" s="37">
        <v>105</v>
      </c>
      <c r="H85" s="37">
        <v>84</v>
      </c>
      <c r="I85" s="37">
        <v>38.5</v>
      </c>
      <c r="J85" s="37">
        <v>38.5</v>
      </c>
      <c r="K85" s="37">
        <v>52.5</v>
      </c>
      <c r="L85" s="37">
        <f t="shared" si="29"/>
        <v>416.66800000000001</v>
      </c>
      <c r="M85" s="58" t="s">
        <v>19</v>
      </c>
    </row>
    <row r="86" spans="2:13" ht="26.25" customHeight="1">
      <c r="B86" s="99"/>
      <c r="C86" s="102"/>
      <c r="D86" s="105"/>
      <c r="E86" s="55"/>
      <c r="F86" s="37">
        <v>595</v>
      </c>
      <c r="G86" s="37">
        <v>360</v>
      </c>
      <c r="H86" s="37">
        <v>300</v>
      </c>
      <c r="I86" s="37">
        <v>155</v>
      </c>
      <c r="J86" s="37">
        <v>155</v>
      </c>
      <c r="K86" s="37">
        <v>225</v>
      </c>
      <c r="L86" s="37">
        <f t="shared" si="29"/>
        <v>1790</v>
      </c>
      <c r="M86" s="58" t="s">
        <v>20</v>
      </c>
    </row>
    <row r="87" spans="2:13" ht="25.5" customHeight="1" thickBot="1">
      <c r="B87" s="100"/>
      <c r="C87" s="103"/>
      <c r="D87" s="106"/>
      <c r="E87" s="59"/>
      <c r="F87" s="60">
        <v>5869.8</v>
      </c>
      <c r="G87" s="60">
        <v>4140</v>
      </c>
      <c r="H87" s="60">
        <v>4300</v>
      </c>
      <c r="I87" s="60">
        <v>1495</v>
      </c>
      <c r="J87" s="60">
        <v>1495</v>
      </c>
      <c r="K87" s="60">
        <v>2025</v>
      </c>
      <c r="L87" s="60">
        <f t="shared" si="29"/>
        <v>19324.8</v>
      </c>
      <c r="M87" s="61" t="s">
        <v>26</v>
      </c>
    </row>
    <row r="88" spans="2:13" ht="25.5" customHeight="1">
      <c r="B88" s="41"/>
      <c r="C88" s="49"/>
      <c r="D88" s="41"/>
      <c r="E88" s="50"/>
      <c r="F88" s="41"/>
      <c r="G88" s="41"/>
      <c r="H88" s="41"/>
      <c r="I88" s="41"/>
      <c r="J88" s="41"/>
      <c r="K88" s="41"/>
      <c r="L88" s="41"/>
      <c r="M88" s="51"/>
    </row>
    <row r="89" spans="2:13" ht="25.5" customHeight="1">
      <c r="B89" s="41"/>
      <c r="C89" s="49"/>
      <c r="D89" s="41"/>
      <c r="E89" s="50"/>
      <c r="F89" s="41"/>
      <c r="G89" s="41"/>
      <c r="H89" s="41"/>
      <c r="I89" s="41"/>
      <c r="J89" s="41"/>
      <c r="K89" s="41"/>
      <c r="L89" s="41"/>
      <c r="M89" s="51"/>
    </row>
    <row r="90" spans="2:13" ht="25.5" customHeight="1">
      <c r="B90" s="41"/>
      <c r="C90" s="49"/>
      <c r="D90" s="41"/>
      <c r="E90" s="50"/>
      <c r="F90" s="41"/>
      <c r="G90" s="41"/>
      <c r="H90" s="41"/>
      <c r="I90" s="41"/>
      <c r="J90" s="41"/>
      <c r="K90" s="41"/>
      <c r="L90" s="41"/>
      <c r="M90" s="51"/>
    </row>
    <row r="91" spans="2:13" ht="25.5" customHeight="1">
      <c r="B91" s="41"/>
      <c r="C91" s="49"/>
      <c r="D91" s="41"/>
      <c r="E91" s="50"/>
      <c r="F91" s="41"/>
      <c r="G91" s="41"/>
      <c r="H91" s="41"/>
      <c r="I91" s="41"/>
      <c r="J91" s="41"/>
      <c r="K91" s="41"/>
      <c r="L91" s="41"/>
      <c r="M91" s="51"/>
    </row>
    <row r="92" spans="2:13" ht="25.5" customHeight="1">
      <c r="B92" s="41"/>
      <c r="C92" s="49"/>
      <c r="D92" s="41"/>
      <c r="E92" s="50"/>
      <c r="F92" s="41"/>
      <c r="G92" s="41"/>
      <c r="H92" s="41"/>
      <c r="I92" s="41"/>
      <c r="J92" s="41"/>
      <c r="K92" s="41"/>
      <c r="L92" s="41"/>
      <c r="M92" s="51"/>
    </row>
    <row r="93" spans="2:13" ht="25.5" customHeight="1">
      <c r="B93" s="41"/>
      <c r="C93" s="49"/>
      <c r="D93" s="41"/>
      <c r="E93" s="50"/>
      <c r="F93" s="41"/>
      <c r="G93" s="41"/>
      <c r="H93" s="41"/>
      <c r="I93" s="41"/>
      <c r="J93" s="41"/>
      <c r="K93" s="41"/>
      <c r="L93" s="41"/>
      <c r="M93" s="51"/>
    </row>
    <row r="94" spans="2:13" ht="25.5" customHeight="1">
      <c r="B94" s="41"/>
      <c r="C94" s="49"/>
      <c r="D94" s="41"/>
      <c r="E94" s="50"/>
      <c r="F94" s="41"/>
      <c r="G94" s="41"/>
      <c r="H94" s="41"/>
      <c r="I94" s="41"/>
      <c r="J94" s="41"/>
      <c r="K94" s="41"/>
      <c r="L94" s="41"/>
      <c r="M94" s="51"/>
    </row>
    <row r="95" spans="2:13" ht="25.5" customHeight="1">
      <c r="B95" s="41"/>
      <c r="C95" s="49"/>
      <c r="D95" s="41"/>
      <c r="E95" s="50"/>
      <c r="F95" s="41"/>
      <c r="G95" s="41"/>
      <c r="H95" s="41"/>
      <c r="I95" s="41"/>
      <c r="J95" s="41"/>
      <c r="K95" s="41"/>
      <c r="L95" s="41"/>
      <c r="M95" s="51"/>
    </row>
    <row r="96" spans="2:13" ht="25.5" customHeight="1">
      <c r="B96" s="41"/>
      <c r="C96" s="49"/>
      <c r="D96" s="41"/>
      <c r="E96" s="50"/>
      <c r="F96" s="41"/>
      <c r="G96" s="41"/>
      <c r="H96" s="41"/>
      <c r="I96" s="41"/>
      <c r="J96" s="41"/>
      <c r="K96" s="41"/>
      <c r="L96" s="41"/>
      <c r="M96" s="51"/>
    </row>
    <row r="97" spans="2:13" ht="25.5" customHeight="1">
      <c r="B97" s="41"/>
      <c r="C97" s="49"/>
      <c r="D97" s="41"/>
      <c r="E97" s="50"/>
      <c r="F97" s="41"/>
      <c r="G97" s="41"/>
      <c r="H97" s="41"/>
      <c r="I97" s="41"/>
      <c r="J97" s="41"/>
      <c r="K97" s="41"/>
      <c r="L97" s="41"/>
      <c r="M97" s="51"/>
    </row>
    <row r="98" spans="2:13" ht="25.5" customHeight="1">
      <c r="B98" s="41"/>
      <c r="C98" s="49"/>
      <c r="D98" s="41"/>
      <c r="E98" s="50"/>
      <c r="F98" s="41"/>
      <c r="G98" s="41"/>
      <c r="H98" s="41"/>
      <c r="I98" s="41"/>
      <c r="J98" s="41"/>
      <c r="K98" s="41"/>
      <c r="L98" s="41"/>
      <c r="M98" s="51"/>
    </row>
    <row r="99" spans="2:13" ht="25.5" customHeight="1">
      <c r="B99" s="41"/>
      <c r="C99" s="49"/>
      <c r="D99" s="41"/>
      <c r="E99" s="50"/>
      <c r="F99" s="41"/>
      <c r="G99" s="41"/>
      <c r="H99" s="41"/>
      <c r="I99" s="41"/>
      <c r="J99" s="41"/>
      <c r="K99" s="41"/>
      <c r="L99" s="41"/>
      <c r="M99" s="51"/>
    </row>
    <row r="100" spans="2:13" ht="25.5" customHeight="1">
      <c r="B100" s="41"/>
      <c r="C100" s="49"/>
      <c r="D100" s="41"/>
      <c r="E100" s="50"/>
      <c r="F100" s="41"/>
      <c r="G100" s="41"/>
      <c r="H100" s="41"/>
      <c r="I100" s="41"/>
      <c r="J100" s="41"/>
      <c r="K100" s="41"/>
      <c r="L100" s="41"/>
      <c r="M100" s="51"/>
    </row>
    <row r="101" spans="2:13" ht="25.5" customHeight="1">
      <c r="B101" s="41"/>
      <c r="C101" s="49"/>
      <c r="D101" s="41"/>
      <c r="E101" s="50"/>
      <c r="F101" s="41"/>
      <c r="G101" s="41"/>
      <c r="H101" s="41"/>
      <c r="I101" s="41"/>
      <c r="J101" s="41"/>
      <c r="K101" s="41"/>
      <c r="L101" s="41"/>
      <c r="M101" s="51"/>
    </row>
    <row r="102" spans="2:13" ht="25.5" customHeight="1">
      <c r="B102" s="41"/>
      <c r="C102" s="49"/>
      <c r="D102" s="41"/>
      <c r="E102" s="50"/>
      <c r="F102" s="41"/>
      <c r="G102" s="41"/>
      <c r="H102" s="41"/>
      <c r="I102" s="41"/>
      <c r="J102" s="41"/>
      <c r="K102" s="41"/>
      <c r="L102" s="41"/>
      <c r="M102" s="51"/>
    </row>
    <row r="103" spans="2:13">
      <c r="B103" s="107"/>
      <c r="C103" s="108"/>
      <c r="D103" s="107"/>
      <c r="E103" s="107"/>
      <c r="F103" s="52"/>
      <c r="G103" s="52"/>
      <c r="H103" s="52"/>
      <c r="I103" s="52"/>
      <c r="J103" s="52"/>
      <c r="K103" s="52"/>
      <c r="L103" s="52"/>
      <c r="M103" s="53"/>
    </row>
    <row r="104" spans="2:13" ht="21" customHeight="1">
      <c r="B104" s="107"/>
      <c r="C104" s="108"/>
      <c r="D104" s="107"/>
      <c r="E104" s="107"/>
      <c r="F104" s="52"/>
      <c r="G104" s="52"/>
      <c r="H104" s="52"/>
      <c r="I104" s="52"/>
      <c r="J104" s="52"/>
      <c r="K104" s="52"/>
      <c r="L104" s="52"/>
      <c r="M104" s="53"/>
    </row>
    <row r="105" spans="2:13" ht="20.25" customHeight="1">
      <c r="B105" s="107"/>
      <c r="C105" s="108"/>
      <c r="D105" s="107"/>
      <c r="E105" s="107"/>
      <c r="F105" s="52"/>
      <c r="G105" s="52"/>
      <c r="H105" s="52"/>
      <c r="I105" s="52"/>
      <c r="J105" s="52"/>
      <c r="K105" s="52"/>
      <c r="L105" s="52"/>
      <c r="M105" s="53"/>
    </row>
    <row r="106" spans="2:13" ht="20.25" customHeight="1">
      <c r="B106" s="107"/>
      <c r="C106" s="108"/>
      <c r="D106" s="107"/>
      <c r="E106" s="107"/>
      <c r="F106" s="52"/>
      <c r="G106" s="52"/>
      <c r="H106" s="52"/>
      <c r="I106" s="52"/>
      <c r="J106" s="52"/>
      <c r="K106" s="52"/>
      <c r="L106" s="52"/>
      <c r="M106" s="53"/>
    </row>
    <row r="107" spans="2:13" ht="22.5" customHeight="1">
      <c r="B107" s="107"/>
      <c r="C107" s="108"/>
      <c r="D107" s="107"/>
      <c r="E107" s="107"/>
      <c r="F107" s="52"/>
      <c r="G107" s="52"/>
      <c r="H107" s="52"/>
      <c r="I107" s="52"/>
      <c r="J107" s="52"/>
      <c r="K107" s="52"/>
      <c r="L107" s="52"/>
      <c r="M107" s="53"/>
    </row>
    <row r="108" spans="2:13" ht="24" customHeight="1">
      <c r="B108" s="107"/>
      <c r="C108" s="108"/>
      <c r="D108" s="107"/>
      <c r="E108" s="107"/>
      <c r="F108" s="52"/>
      <c r="G108" s="52"/>
      <c r="H108" s="52"/>
      <c r="I108" s="52"/>
      <c r="J108" s="52"/>
      <c r="K108" s="52"/>
      <c r="L108" s="52"/>
      <c r="M108" s="53"/>
    </row>
    <row r="109" spans="2:13" ht="20.25" customHeight="1">
      <c r="B109" s="109"/>
      <c r="C109" s="108"/>
      <c r="D109" s="109"/>
      <c r="E109" s="41"/>
      <c r="F109" s="109"/>
      <c r="G109" s="109"/>
      <c r="H109" s="109"/>
      <c r="I109" s="109"/>
      <c r="J109" s="109"/>
      <c r="K109" s="109"/>
      <c r="L109" s="109"/>
      <c r="M109" s="114"/>
    </row>
    <row r="110" spans="2:13" ht="21" customHeight="1">
      <c r="B110" s="109"/>
      <c r="C110" s="108"/>
      <c r="D110" s="109"/>
      <c r="E110" s="41"/>
      <c r="F110" s="109"/>
      <c r="G110" s="109"/>
      <c r="H110" s="109"/>
      <c r="I110" s="109"/>
      <c r="J110" s="109"/>
      <c r="K110" s="109"/>
      <c r="L110" s="109"/>
      <c r="M110" s="114"/>
    </row>
    <row r="111" spans="2:13" ht="20.25" hidden="1" customHeight="1">
      <c r="B111" s="109"/>
      <c r="C111" s="108"/>
      <c r="D111" s="109"/>
      <c r="E111" s="41"/>
      <c r="F111" s="109"/>
      <c r="G111" s="109"/>
      <c r="H111" s="109"/>
      <c r="I111" s="109"/>
      <c r="J111" s="109"/>
      <c r="K111" s="109"/>
      <c r="L111" s="109"/>
      <c r="M111" s="114"/>
    </row>
    <row r="112" spans="2:13" ht="18.75" customHeight="1">
      <c r="B112" s="109"/>
      <c r="C112" s="108"/>
      <c r="D112" s="109"/>
      <c r="E112" s="41"/>
      <c r="F112" s="109"/>
      <c r="G112" s="109"/>
      <c r="H112" s="109"/>
      <c r="I112" s="109"/>
      <c r="J112" s="109"/>
      <c r="K112" s="109"/>
      <c r="L112" s="109"/>
      <c r="M112" s="114"/>
    </row>
    <row r="113" spans="2:13" ht="23.25" customHeight="1">
      <c r="B113" s="109"/>
      <c r="C113" s="108"/>
      <c r="D113" s="109"/>
      <c r="E113" s="41"/>
      <c r="F113" s="41"/>
      <c r="G113" s="41"/>
      <c r="H113" s="41"/>
      <c r="I113" s="41"/>
      <c r="J113" s="41"/>
      <c r="K113" s="41"/>
      <c r="L113" s="41"/>
      <c r="M113" s="51"/>
    </row>
    <row r="114" spans="2:13" ht="21" customHeight="1">
      <c r="B114" s="109"/>
      <c r="C114" s="108"/>
      <c r="D114" s="109"/>
      <c r="E114" s="41"/>
      <c r="F114" s="41"/>
      <c r="G114" s="41"/>
      <c r="H114" s="41"/>
      <c r="I114" s="41"/>
      <c r="J114" s="41"/>
      <c r="K114" s="41"/>
      <c r="L114" s="41"/>
      <c r="M114" s="51"/>
    </row>
    <row r="115" spans="2:13" ht="19.5" customHeight="1">
      <c r="B115" s="109"/>
      <c r="C115" s="108"/>
      <c r="D115" s="109"/>
      <c r="E115" s="41"/>
      <c r="F115" s="41"/>
      <c r="G115" s="41"/>
      <c r="H115" s="41"/>
      <c r="I115" s="41"/>
      <c r="J115" s="41"/>
      <c r="K115" s="41"/>
      <c r="L115" s="41"/>
      <c r="M115" s="51"/>
    </row>
    <row r="116" spans="2:13" ht="22.5" customHeight="1">
      <c r="B116" s="109"/>
      <c r="C116" s="108"/>
      <c r="D116" s="109"/>
      <c r="E116" s="41"/>
      <c r="F116" s="41"/>
      <c r="G116" s="41"/>
      <c r="H116" s="41"/>
      <c r="I116" s="41"/>
      <c r="J116" s="41"/>
      <c r="K116" s="41"/>
      <c r="L116" s="41"/>
      <c r="M116" s="51"/>
    </row>
    <row r="117" spans="2:13" ht="24.75" customHeight="1">
      <c r="B117" s="109"/>
      <c r="C117" s="108"/>
      <c r="D117" s="109"/>
      <c r="E117" s="41"/>
      <c r="F117" s="41"/>
      <c r="G117" s="41"/>
      <c r="H117" s="41"/>
      <c r="I117" s="41"/>
      <c r="J117" s="41"/>
      <c r="K117" s="41"/>
      <c r="L117" s="41"/>
      <c r="M117" s="51"/>
    </row>
    <row r="118" spans="2:13" ht="18.75">
      <c r="B118" s="27"/>
    </row>
    <row r="119" spans="2:13" ht="18.75">
      <c r="B119" s="27" t="s">
        <v>42</v>
      </c>
    </row>
    <row r="120" spans="2:13" ht="18.75">
      <c r="B120" s="27"/>
    </row>
    <row r="121" spans="2:13" ht="18.75">
      <c r="B121" s="27"/>
    </row>
  </sheetData>
  <mergeCells count="75">
    <mergeCell ref="C2:M2"/>
    <mergeCell ref="C3:M3"/>
    <mergeCell ref="L109:L112"/>
    <mergeCell ref="M109:M112"/>
    <mergeCell ref="F109:F112"/>
    <mergeCell ref="G109:G112"/>
    <mergeCell ref="H109:H112"/>
    <mergeCell ref="I109:I112"/>
    <mergeCell ref="J109:J112"/>
    <mergeCell ref="K109:K112"/>
    <mergeCell ref="L32:L34"/>
    <mergeCell ref="M32:M34"/>
    <mergeCell ref="F32:F34"/>
    <mergeCell ref="G32:G34"/>
    <mergeCell ref="H32:H34"/>
    <mergeCell ref="I32:I34"/>
    <mergeCell ref="B103:B108"/>
    <mergeCell ref="C103:C108"/>
    <mergeCell ref="D103:D108"/>
    <mergeCell ref="E103:E108"/>
    <mergeCell ref="B109:B117"/>
    <mergeCell ref="C109:C117"/>
    <mergeCell ref="D109:D117"/>
    <mergeCell ref="B76:B81"/>
    <mergeCell ref="C76:C81"/>
    <mergeCell ref="D76:D81"/>
    <mergeCell ref="B82:B87"/>
    <mergeCell ref="C82:C87"/>
    <mergeCell ref="D82:D87"/>
    <mergeCell ref="B70:B75"/>
    <mergeCell ref="C70:C75"/>
    <mergeCell ref="D70:D75"/>
    <mergeCell ref="B64:B69"/>
    <mergeCell ref="C64:C69"/>
    <mergeCell ref="D64:D69"/>
    <mergeCell ref="B58:B63"/>
    <mergeCell ref="C58:C63"/>
    <mergeCell ref="D58:D62"/>
    <mergeCell ref="E64:E69"/>
    <mergeCell ref="B40:B45"/>
    <mergeCell ref="C40:C45"/>
    <mergeCell ref="D40:D45"/>
    <mergeCell ref="E40:E45"/>
    <mergeCell ref="B46:B51"/>
    <mergeCell ref="C46:C51"/>
    <mergeCell ref="D46:D51"/>
    <mergeCell ref="E46:E50"/>
    <mergeCell ref="B52:B57"/>
    <mergeCell ref="C52:C57"/>
    <mergeCell ref="D52:D57"/>
    <mergeCell ref="B20:B25"/>
    <mergeCell ref="C20:C25"/>
    <mergeCell ref="D20:D25"/>
    <mergeCell ref="J32:J34"/>
    <mergeCell ref="K32:K34"/>
    <mergeCell ref="E26:E39"/>
    <mergeCell ref="B26:B31"/>
    <mergeCell ref="C26:C31"/>
    <mergeCell ref="D26:D31"/>
    <mergeCell ref="B32:B39"/>
    <mergeCell ref="C32:C39"/>
    <mergeCell ref="D32:D39"/>
    <mergeCell ref="F5:L5"/>
    <mergeCell ref="M5:M6"/>
    <mergeCell ref="B8:B13"/>
    <mergeCell ref="D8:D13"/>
    <mergeCell ref="E8:E13"/>
    <mergeCell ref="B14:B19"/>
    <mergeCell ref="C14:C19"/>
    <mergeCell ref="D14:D19"/>
    <mergeCell ref="E14:E19"/>
    <mergeCell ref="B5:B6"/>
    <mergeCell ref="C5:C6"/>
    <mergeCell ref="D5:D6"/>
    <mergeCell ref="E5:E6"/>
  </mergeCells>
  <pageMargins left="0.19685039370078741" right="0.19685039370078741" top="0.31496062992125984" bottom="0.3149606299212598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WORK</cp:lastModifiedBy>
  <cp:lastPrinted>2020-08-03T04:52:39Z</cp:lastPrinted>
  <dcterms:created xsi:type="dcterms:W3CDTF">2019-12-20T08:47:44Z</dcterms:created>
  <dcterms:modified xsi:type="dcterms:W3CDTF">2020-08-03T05:25:40Z</dcterms:modified>
</cp:coreProperties>
</file>