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730" windowHeight="820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22" i="1"/>
  <c r="H17"/>
  <c r="G54"/>
  <c r="H54" s="1"/>
  <c r="G55"/>
  <c r="H55" s="1"/>
  <c r="G53"/>
  <c r="H53" s="1"/>
  <c r="G49"/>
  <c r="H49" s="1"/>
  <c r="G48"/>
  <c r="H48" s="1"/>
  <c r="G47"/>
  <c r="H47" s="1"/>
  <c r="G46"/>
  <c r="H46" s="1"/>
  <c r="G43"/>
  <c r="G44"/>
  <c r="G45"/>
  <c r="H45" s="1"/>
  <c r="G42"/>
  <c r="G40"/>
  <c r="H40" s="1"/>
  <c r="G39"/>
  <c r="H39" s="1"/>
  <c r="G34"/>
  <c r="H34" s="1"/>
  <c r="G35"/>
  <c r="H35" s="1"/>
  <c r="G36"/>
  <c r="H36" s="1"/>
  <c r="G37"/>
  <c r="G33"/>
  <c r="H33" s="1"/>
  <c r="G31"/>
  <c r="H31" s="1"/>
  <c r="G30"/>
  <c r="H30" s="1"/>
  <c r="G23"/>
  <c r="H23" s="1"/>
  <c r="G24"/>
  <c r="H24" s="1"/>
  <c r="G25"/>
  <c r="H25" s="1"/>
  <c r="G22"/>
  <c r="G20"/>
  <c r="H20" s="1"/>
  <c r="G19"/>
  <c r="H19" s="1"/>
  <c r="G18"/>
  <c r="H18" s="1"/>
  <c r="G17"/>
  <c r="G12"/>
  <c r="H12" s="1"/>
  <c r="G13"/>
  <c r="H13" s="1"/>
  <c r="G14"/>
  <c r="H14" s="1"/>
  <c r="G15"/>
  <c r="H15" s="1"/>
  <c r="H16"/>
  <c r="G10"/>
  <c r="H10" s="1"/>
  <c r="H43"/>
  <c r="H44"/>
  <c r="H37"/>
  <c r="E9"/>
  <c r="E21"/>
  <c r="F21"/>
  <c r="E26"/>
  <c r="F26"/>
  <c r="G26"/>
  <c r="H26"/>
  <c r="E32"/>
  <c r="E38"/>
  <c r="F38"/>
  <c r="E41"/>
  <c r="F41"/>
  <c r="E52"/>
  <c r="D52"/>
  <c r="D41"/>
  <c r="D38"/>
  <c r="D32"/>
  <c r="D26"/>
  <c r="D21"/>
  <c r="D9"/>
  <c r="E57" l="1"/>
  <c r="H21"/>
  <c r="G38"/>
  <c r="G41"/>
  <c r="G21"/>
  <c r="G32"/>
  <c r="H9"/>
  <c r="H52"/>
  <c r="G52"/>
  <c r="H42"/>
  <c r="H41" s="1"/>
  <c r="H32"/>
  <c r="G9"/>
  <c r="H38"/>
  <c r="D57"/>
  <c r="G57" l="1"/>
  <c r="H57"/>
</calcChain>
</file>

<file path=xl/sharedStrings.xml><?xml version="1.0" encoding="utf-8"?>
<sst xmlns="http://schemas.openxmlformats.org/spreadsheetml/2006/main" count="142" uniqueCount="75">
  <si>
    <t>тыс. руб.</t>
  </si>
  <si>
    <t>Наименование</t>
  </si>
  <si>
    <t>Рз</t>
  </si>
  <si>
    <t>Пр</t>
  </si>
  <si>
    <t>2017 (факт)</t>
  </si>
  <si>
    <t>2019 (план)</t>
  </si>
  <si>
    <t>Прогнозный период</t>
  </si>
  <si>
    <t>2020 (план)</t>
  </si>
  <si>
    <t>2021 (план)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</si>
  <si>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</si>
  <si>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</si>
  <si>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</si>
  <si>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</si>
  <si>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</si>
  <si>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</si>
  <si>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</si>
  <si>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</si>
  <si>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</si>
  <si>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</si>
  <si>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</si>
  <si>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</si>
  <si>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</si>
  <si>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</si>
  <si>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</si>
  <si>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</si>
  <si>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ОХРАНА ОКРУЖАЮЩЕЙ СРЕДЫ</t>
  </si>
  <si>
    <t>Экологический контроль</t>
  </si>
  <si>
    <t>ОБРАЗОВАНИЕ</t>
  </si>
  <si>
    <t>Дошкольное образование</t>
  </si>
  <si>
    <t>Общее образование</t>
  </si>
  <si>
    <t>Начальное профессиональное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</si>
  <si>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</si>
  <si>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</si>
  <si>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</si>
  <si>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</si>
  <si>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</si>
  <si>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</si>
  <si>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</si>
  <si>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</si>
  <si>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</si>
  <si>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</si>
  <si>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</si>
  <si>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</si>
  <si>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</si>
  <si>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</si>
  <si>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</si>
  <si>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</si>
  <si>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</si>
  <si>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</si>
  <si>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</si>
  <si>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</t>
  </si>
  <si>
    <t>01</t>
  </si>
  <si>
    <t>03</t>
  </si>
  <si>
    <t>04</t>
  </si>
  <si>
    <t>05</t>
  </si>
  <si>
    <t>06</t>
  </si>
  <si>
    <t>11</t>
  </si>
  <si>
    <t>13</t>
  </si>
  <si>
    <t>02</t>
  </si>
  <si>
    <t>09</t>
  </si>
  <si>
    <t>12</t>
  </si>
  <si>
    <t>07</t>
  </si>
  <si>
    <t>08</t>
  </si>
  <si>
    <t>10</t>
  </si>
  <si>
    <t>14</t>
  </si>
  <si>
    <t>Обеспечение проведения выборов и референдумов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</si>
  <si>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</si>
  <si>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</si>
  <si>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</si>
  <si>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</si>
  <si>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Пенсионное обеспечение</t>
  </si>
  <si>
    <t>Межбюджетные трансферты, передаваемые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</si>
  <si>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2018   (план)</t>
  </si>
  <si>
    <t>РАСПРЕДЕЛЕНИЕ БЮДЖЕТНЫХ АССИГНОВАНИЙ ПО РАЗДЕЛАМ, ПОДРАЗДЕЛАМ                                              КЛАССИФИКАЦИИ РАСХОДОВ БЮДЖЕТОВ МУНИЦИПАЛЬНОГО ОБРАЗОВАНИЯ                                                                                                     «КЛЮЧЕВСКИЙ РАЙОН»  на 2019 - 2021 годы</t>
  </si>
  <si>
    <t>Приложение № 2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</si>
</sst>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0" fillId="0" borderId="1" xfId="0" applyNumberFormat="1" applyBorder="1"/>
    <xf numFmtId="0" fontId="5" fillId="0" borderId="6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/>
    <xf numFmtId="0" fontId="6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/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/>
    <xf numFmtId="0" fontId="5" fillId="0" borderId="8" xfId="0" applyFont="1" applyBorder="1" applyAlignment="1">
      <alignment horizontal="left" vertical="top"/>
    </xf>
    <xf numFmtId="0" fontId="1" fillId="0" borderId="1" xfId="0" applyFont="1" applyBorder="1"/>
    <xf numFmtId="0" fontId="3" fillId="0" borderId="0" xfId="0" applyFont="1" applyAlignment="1">
      <alignment horizontal="center" wrapText="1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7"/>
  <sheetViews>
    <sheetView tabSelected="1" workbookViewId="0">
      <selection activeCell="I10" sqref="I10"/>
    </sheetView>
  </sheetViews>
  <sheetFormatPr defaultRowHeight="15"/>
  <cols>
    <col min="1" max="1" width="33.42578125" customWidth="1"/>
    <col min="4" max="4" width="11.28515625" bestFit="1" customWidth="1"/>
    <col min="5" max="5" width="12.28515625" customWidth="1"/>
    <col min="6" max="6" width="11.28515625" bestFit="1" customWidth="1"/>
    <col min="7" max="7" width="11.28515625" customWidth="1"/>
    <col min="8" max="8" width="11.85546875" customWidth="1"/>
  </cols>
  <sheetData>
    <row r="1" spans="1:9">
      <c r="G1" s="26" t="s">
        <v>74</v>
      </c>
      <c r="H1" s="26"/>
      <c r="I1" s="26"/>
    </row>
    <row r="2" spans="1:9">
      <c r="A2" s="25" t="s">
        <v>73</v>
      </c>
      <c r="B2" s="26"/>
      <c r="C2" s="26"/>
      <c r="D2" s="26"/>
      <c r="E2" s="26"/>
      <c r="F2" s="26"/>
      <c r="G2" s="26"/>
      <c r="H2" s="26"/>
      <c r="I2" s="26"/>
    </row>
    <row r="3" spans="1:9">
      <c r="A3" s="26"/>
      <c r="B3" s="26"/>
      <c r="C3" s="26"/>
      <c r="D3" s="26"/>
      <c r="E3" s="26"/>
      <c r="F3" s="26"/>
      <c r="G3" s="26"/>
      <c r="H3" s="26"/>
      <c r="I3" s="26"/>
    </row>
    <row r="4" spans="1:9" ht="39" customHeight="1">
      <c r="A4" s="26"/>
      <c r="B4" s="26"/>
      <c r="C4" s="26"/>
      <c r="D4" s="26"/>
      <c r="E4" s="26"/>
      <c r="F4" s="26"/>
      <c r="G4" s="26"/>
      <c r="H4" s="26"/>
      <c r="I4" s="26"/>
    </row>
    <row r="5" spans="1:9">
      <c r="H5" s="1" t="s">
        <v>0</v>
      </c>
    </row>
    <row r="6" spans="1:9" ht="15.75">
      <c r="A6" s="29" t="s">
        <v>1</v>
      </c>
      <c r="B6" s="29" t="s">
        <v>2</v>
      </c>
      <c r="C6" s="29" t="s">
        <v>3</v>
      </c>
      <c r="D6" s="31" t="s">
        <v>4</v>
      </c>
      <c r="E6" s="31" t="s">
        <v>72</v>
      </c>
      <c r="F6" s="31" t="s">
        <v>5</v>
      </c>
      <c r="G6" s="27" t="s">
        <v>6</v>
      </c>
      <c r="H6" s="28"/>
    </row>
    <row r="7" spans="1:9" ht="31.5">
      <c r="A7" s="30"/>
      <c r="B7" s="30"/>
      <c r="C7" s="30"/>
      <c r="D7" s="30"/>
      <c r="E7" s="30"/>
      <c r="F7" s="30"/>
      <c r="G7" s="18" t="s">
        <v>7</v>
      </c>
      <c r="H7" s="18" t="s">
        <v>8</v>
      </c>
    </row>
    <row r="8" spans="1:9" ht="16.5" thickBo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</row>
    <row r="9" spans="1:9" ht="27.75" customHeight="1" thickBot="1">
      <c r="A9" s="7" t="s">
        <v>9</v>
      </c>
      <c r="B9" s="16" t="s">
        <v>51</v>
      </c>
      <c r="C9" s="16"/>
      <c r="D9" s="17">
        <f>D10+D11+D12+D13+D14+D15+D16</f>
        <v>33208.449999999997</v>
      </c>
      <c r="E9" s="17">
        <f t="shared" ref="E9:H9" si="0">E10+E11+E12+E13+E14+E15+E16</f>
        <v>14015.5</v>
      </c>
      <c r="F9" s="17">
        <v>26575.7</v>
      </c>
      <c r="G9" s="17">
        <f t="shared" si="0"/>
        <v>28270.292600000001</v>
      </c>
      <c r="H9" s="17">
        <f t="shared" si="0"/>
        <v>30074.278350799999</v>
      </c>
    </row>
    <row r="10" spans="1:9" ht="74.25" customHeight="1" thickBot="1">
      <c r="A10" s="8" t="s">
        <v>10</v>
      </c>
      <c r="B10" s="3" t="s">
        <v>51</v>
      </c>
      <c r="C10" s="3" t="s">
        <v>52</v>
      </c>
      <c r="D10" s="5">
        <v>235</v>
      </c>
      <c r="E10" s="5">
        <v>60</v>
      </c>
      <c r="F10" s="5">
        <v>60</v>
      </c>
      <c r="G10" s="5">
        <f>F10*1.058</f>
        <v>63.480000000000004</v>
      </c>
      <c r="H10" s="5">
        <f>G10*1.058</f>
        <v>67.161840000000012</v>
      </c>
    </row>
    <row r="11" spans="1:9" ht="99" customHeight="1" thickBot="1">
      <c r="A11" s="8" t="s">
        <v>11</v>
      </c>
      <c r="B11" s="3" t="s">
        <v>51</v>
      </c>
      <c r="C11" s="3" t="s">
        <v>53</v>
      </c>
      <c r="D11" s="5">
        <v>23633.94</v>
      </c>
      <c r="E11" s="5">
        <v>6804</v>
      </c>
      <c r="F11" s="5">
        <v>17361.900000000001</v>
      </c>
      <c r="G11" s="5">
        <v>18522.09</v>
      </c>
      <c r="H11" s="5">
        <v>19760.68</v>
      </c>
    </row>
    <row r="12" spans="1:9" ht="16.5" thickBot="1">
      <c r="A12" s="8" t="s">
        <v>12</v>
      </c>
      <c r="B12" s="3" t="s">
        <v>51</v>
      </c>
      <c r="C12" s="3" t="s">
        <v>54</v>
      </c>
      <c r="D12" s="5">
        <v>0</v>
      </c>
      <c r="E12" s="5">
        <v>58.5</v>
      </c>
      <c r="F12" s="5">
        <v>5</v>
      </c>
      <c r="G12" s="5">
        <f t="shared" ref="G12:H16" si="1">F12*1.058</f>
        <v>5.29</v>
      </c>
      <c r="H12" s="5">
        <f t="shared" si="1"/>
        <v>5.5968200000000001</v>
      </c>
    </row>
    <row r="13" spans="1:9" ht="63.75" customHeight="1" thickBot="1">
      <c r="A13" s="8" t="s">
        <v>13</v>
      </c>
      <c r="B13" s="3" t="s">
        <v>51</v>
      </c>
      <c r="C13" s="3" t="s">
        <v>55</v>
      </c>
      <c r="D13" s="5">
        <v>4393.7</v>
      </c>
      <c r="E13" s="5">
        <v>3688.22</v>
      </c>
      <c r="F13" s="5">
        <v>4794.7</v>
      </c>
      <c r="G13" s="5">
        <f t="shared" si="1"/>
        <v>5072.7925999999998</v>
      </c>
      <c r="H13" s="5">
        <f t="shared" si="1"/>
        <v>5367.0145708</v>
      </c>
    </row>
    <row r="14" spans="1:9" ht="27.75" customHeight="1" thickBot="1">
      <c r="A14" s="8" t="s">
        <v>65</v>
      </c>
      <c r="B14" s="3" t="s">
        <v>51</v>
      </c>
      <c r="C14" s="3" t="s">
        <v>61</v>
      </c>
      <c r="D14" s="5">
        <v>487.8</v>
      </c>
      <c r="E14" s="5">
        <v>0</v>
      </c>
      <c r="F14" s="5">
        <v>0</v>
      </c>
      <c r="G14" s="5">
        <f t="shared" si="1"/>
        <v>0</v>
      </c>
      <c r="H14" s="5">
        <f t="shared" si="1"/>
        <v>0</v>
      </c>
    </row>
    <row r="15" spans="1:9" ht="16.5" thickBot="1">
      <c r="A15" s="8" t="s">
        <v>14</v>
      </c>
      <c r="B15" s="3" t="s">
        <v>51</v>
      </c>
      <c r="C15" s="3" t="s">
        <v>56</v>
      </c>
      <c r="D15" s="5">
        <v>0</v>
      </c>
      <c r="E15" s="5">
        <v>500</v>
      </c>
      <c r="F15" s="5">
        <v>500</v>
      </c>
      <c r="G15" s="5">
        <f t="shared" si="1"/>
        <v>529</v>
      </c>
      <c r="H15" s="5">
        <f t="shared" si="1"/>
        <v>559.68200000000002</v>
      </c>
    </row>
    <row r="16" spans="1:9" ht="16.5" thickBot="1">
      <c r="A16" s="8" t="s">
        <v>15</v>
      </c>
      <c r="B16" s="3" t="s">
        <v>51</v>
      </c>
      <c r="C16" s="3" t="s">
        <v>57</v>
      </c>
      <c r="D16" s="5">
        <v>4458.01</v>
      </c>
      <c r="E16" s="5">
        <v>2904.78</v>
      </c>
      <c r="F16" s="5">
        <v>3853.7</v>
      </c>
      <c r="G16" s="5">
        <v>4077.64</v>
      </c>
      <c r="H16" s="5">
        <f t="shared" si="1"/>
        <v>4314.1431199999997</v>
      </c>
    </row>
    <row r="17" spans="1:8" ht="27" customHeight="1" thickBot="1">
      <c r="A17" s="9" t="s">
        <v>16</v>
      </c>
      <c r="B17" s="16" t="s">
        <v>58</v>
      </c>
      <c r="C17" s="16"/>
      <c r="D17" s="17">
        <v>772.9</v>
      </c>
      <c r="E17" s="17">
        <v>805.5</v>
      </c>
      <c r="F17" s="17">
        <v>1204.9000000000001</v>
      </c>
      <c r="G17" s="17">
        <f t="shared" ref="G17:H20" si="2">F17*1.058</f>
        <v>1274.7842000000001</v>
      </c>
      <c r="H17" s="17">
        <f t="shared" si="2"/>
        <v>1348.7216836000002</v>
      </c>
    </row>
    <row r="18" spans="1:8" ht="25.5" thickBot="1">
      <c r="A18" s="8" t="s">
        <v>17</v>
      </c>
      <c r="B18" s="3" t="s">
        <v>58</v>
      </c>
      <c r="C18" s="3" t="s">
        <v>52</v>
      </c>
      <c r="D18" s="5">
        <v>772.9</v>
      </c>
      <c r="E18" s="5">
        <v>805.5</v>
      </c>
      <c r="F18" s="5">
        <v>1204.9000000000001</v>
      </c>
      <c r="G18" s="17">
        <f t="shared" si="2"/>
        <v>1274.7842000000001</v>
      </c>
      <c r="H18" s="17">
        <f t="shared" si="2"/>
        <v>1348.7216836000002</v>
      </c>
    </row>
    <row r="19" spans="1:8" ht="53.25" customHeight="1" thickBot="1">
      <c r="A19" s="9" t="s">
        <v>18</v>
      </c>
      <c r="B19" s="16" t="s">
        <v>52</v>
      </c>
      <c r="C19" s="16"/>
      <c r="D19" s="17">
        <v>1387.66</v>
      </c>
      <c r="E19" s="17">
        <v>1868</v>
      </c>
      <c r="F19" s="17">
        <v>1446.4</v>
      </c>
      <c r="G19" s="17">
        <f t="shared" si="2"/>
        <v>1530.2912000000001</v>
      </c>
      <c r="H19" s="17">
        <f t="shared" si="2"/>
        <v>1619.0480896000001</v>
      </c>
    </row>
    <row r="20" spans="1:8" ht="53.25" customHeight="1" thickBot="1">
      <c r="A20" s="8" t="s">
        <v>19</v>
      </c>
      <c r="B20" s="3" t="s">
        <v>52</v>
      </c>
      <c r="C20" s="3" t="s">
        <v>59</v>
      </c>
      <c r="D20" s="5">
        <v>1387.66</v>
      </c>
      <c r="E20" s="5">
        <v>1868</v>
      </c>
      <c r="F20" s="5">
        <v>1446.4</v>
      </c>
      <c r="G20" s="17">
        <f t="shared" si="2"/>
        <v>1530.2912000000001</v>
      </c>
      <c r="H20" s="17">
        <f t="shared" si="2"/>
        <v>1619.0480896000001</v>
      </c>
    </row>
    <row r="21" spans="1:8" ht="31.5" customHeight="1" thickBot="1">
      <c r="A21" s="9" t="s">
        <v>20</v>
      </c>
      <c r="B21" s="16" t="s">
        <v>53</v>
      </c>
      <c r="C21" s="16"/>
      <c r="D21" s="17">
        <f>D22+D23+D24+D25</f>
        <v>7666.17</v>
      </c>
      <c r="E21" s="17">
        <f t="shared" ref="E21:H21" si="3">E22+E23+E24+E25</f>
        <v>8747.7000000000007</v>
      </c>
      <c r="F21" s="17">
        <f t="shared" si="3"/>
        <v>11887.3</v>
      </c>
      <c r="G21" s="17">
        <f t="shared" si="3"/>
        <v>12576.763400000002</v>
      </c>
      <c r="H21" s="17">
        <f t="shared" si="3"/>
        <v>13306.215677200002</v>
      </c>
    </row>
    <row r="22" spans="1:8" ht="16.5" thickBot="1">
      <c r="A22" s="8" t="s">
        <v>21</v>
      </c>
      <c r="B22" s="3" t="s">
        <v>53</v>
      </c>
      <c r="C22" s="3" t="s">
        <v>51</v>
      </c>
      <c r="D22" s="5">
        <v>138.31</v>
      </c>
      <c r="E22" s="5">
        <v>0</v>
      </c>
      <c r="F22" s="5">
        <v>114.1</v>
      </c>
      <c r="G22" s="5">
        <f>F22*1.058</f>
        <v>120.7178</v>
      </c>
      <c r="H22" s="5">
        <f>G22*1.058</f>
        <v>127.7194324</v>
      </c>
    </row>
    <row r="23" spans="1:8" ht="16.5" thickBot="1">
      <c r="A23" s="8" t="s">
        <v>22</v>
      </c>
      <c r="B23" s="3" t="s">
        <v>53</v>
      </c>
      <c r="C23" s="3" t="s">
        <v>54</v>
      </c>
      <c r="D23" s="5">
        <v>5795.86</v>
      </c>
      <c r="E23" s="5">
        <v>2176</v>
      </c>
      <c r="F23" s="5">
        <v>3029.1</v>
      </c>
      <c r="G23" s="5">
        <f t="shared" ref="G23:H25" si="4">F23*1.058</f>
        <v>3204.7878000000001</v>
      </c>
      <c r="H23" s="5">
        <f t="shared" si="4"/>
        <v>3390.6654924000004</v>
      </c>
    </row>
    <row r="24" spans="1:8" ht="16.5" thickBot="1">
      <c r="A24" s="8" t="s">
        <v>23</v>
      </c>
      <c r="B24" s="3" t="s">
        <v>53</v>
      </c>
      <c r="C24" s="3" t="s">
        <v>59</v>
      </c>
      <c r="D24" s="5">
        <v>1732</v>
      </c>
      <c r="E24" s="5">
        <v>6528.7</v>
      </c>
      <c r="F24" s="5">
        <v>8701.1</v>
      </c>
      <c r="G24" s="5">
        <f t="shared" si="4"/>
        <v>9205.7638000000006</v>
      </c>
      <c r="H24" s="5">
        <f t="shared" si="4"/>
        <v>9739.6981004000008</v>
      </c>
    </row>
    <row r="25" spans="1:8" ht="25.5" thickBot="1">
      <c r="A25" s="8" t="s">
        <v>24</v>
      </c>
      <c r="B25" s="3" t="s">
        <v>53</v>
      </c>
      <c r="C25" s="3" t="s">
        <v>60</v>
      </c>
      <c r="D25" s="5">
        <v>0</v>
      </c>
      <c r="E25" s="5">
        <v>43</v>
      </c>
      <c r="F25" s="5">
        <v>43</v>
      </c>
      <c r="G25" s="5">
        <f t="shared" si="4"/>
        <v>45.494</v>
      </c>
      <c r="H25" s="5">
        <f t="shared" si="4"/>
        <v>48.132652</v>
      </c>
    </row>
    <row r="26" spans="1:8" ht="42" customHeight="1" thickBot="1">
      <c r="A26" s="9" t="s">
        <v>66</v>
      </c>
      <c r="B26" s="16" t="s">
        <v>54</v>
      </c>
      <c r="C26" s="16"/>
      <c r="D26" s="17">
        <f>D27+D28+D29</f>
        <v>7776.34</v>
      </c>
      <c r="E26" s="17">
        <f t="shared" ref="E26:H26" si="5">E27+E28+E29</f>
        <v>9047</v>
      </c>
      <c r="F26" s="17">
        <f t="shared" si="5"/>
        <v>0</v>
      </c>
      <c r="G26" s="17">
        <f t="shared" si="5"/>
        <v>0</v>
      </c>
      <c r="H26" s="17">
        <f t="shared" si="5"/>
        <v>0</v>
      </c>
    </row>
    <row r="27" spans="1:8" ht="16.5" thickBot="1">
      <c r="A27" s="8" t="s">
        <v>67</v>
      </c>
      <c r="B27" s="3" t="s">
        <v>54</v>
      </c>
      <c r="C27" s="3" t="s">
        <v>51</v>
      </c>
      <c r="D27" s="5">
        <v>1570.27</v>
      </c>
      <c r="E27" s="5">
        <v>0</v>
      </c>
      <c r="F27" s="5">
        <v>0</v>
      </c>
      <c r="G27" s="5">
        <v>0</v>
      </c>
      <c r="H27" s="5">
        <v>0</v>
      </c>
    </row>
    <row r="28" spans="1:8" ht="16.5" thickBot="1">
      <c r="A28" s="8" t="s">
        <v>68</v>
      </c>
      <c r="B28" s="3" t="s">
        <v>54</v>
      </c>
      <c r="C28" s="3" t="s">
        <v>58</v>
      </c>
      <c r="D28" s="5">
        <v>6185.57</v>
      </c>
      <c r="E28" s="5">
        <v>9047</v>
      </c>
      <c r="F28" s="5">
        <v>0</v>
      </c>
      <c r="G28" s="5">
        <v>0</v>
      </c>
      <c r="H28" s="5">
        <v>0</v>
      </c>
    </row>
    <row r="29" spans="1:8" ht="16.5" thickBot="1">
      <c r="A29" s="8" t="s">
        <v>69</v>
      </c>
      <c r="B29" s="3" t="s">
        <v>54</v>
      </c>
      <c r="C29" s="3" t="s">
        <v>52</v>
      </c>
      <c r="D29" s="5">
        <v>20.5</v>
      </c>
      <c r="E29" s="5">
        <v>0</v>
      </c>
      <c r="F29" s="5">
        <v>0</v>
      </c>
      <c r="G29" s="5">
        <v>0</v>
      </c>
      <c r="H29" s="5">
        <v>0</v>
      </c>
    </row>
    <row r="30" spans="1:8" ht="28.5" customHeight="1" thickBot="1">
      <c r="A30" s="9" t="s">
        <v>25</v>
      </c>
      <c r="B30" s="16" t="s">
        <v>55</v>
      </c>
      <c r="C30" s="16"/>
      <c r="D30" s="17">
        <v>0</v>
      </c>
      <c r="E30" s="17">
        <v>60</v>
      </c>
      <c r="F30" s="17">
        <v>20</v>
      </c>
      <c r="G30" s="17">
        <f>F30*1.058</f>
        <v>21.16</v>
      </c>
      <c r="H30" s="17">
        <f>G30*1.058</f>
        <v>22.387280000000001</v>
      </c>
    </row>
    <row r="31" spans="1:8" ht="16.5" thickBot="1">
      <c r="A31" s="8" t="s">
        <v>26</v>
      </c>
      <c r="B31" s="3" t="s">
        <v>55</v>
      </c>
      <c r="C31" s="3" t="s">
        <v>51</v>
      </c>
      <c r="D31" s="5">
        <v>0</v>
      </c>
      <c r="E31" s="5">
        <v>60</v>
      </c>
      <c r="F31" s="5">
        <v>20</v>
      </c>
      <c r="G31" s="17">
        <f>F31*1.058</f>
        <v>21.16</v>
      </c>
      <c r="H31" s="17">
        <f>G31*1.058</f>
        <v>22.387280000000001</v>
      </c>
    </row>
    <row r="32" spans="1:8" ht="16.5" thickBot="1">
      <c r="A32" s="9" t="s">
        <v>27</v>
      </c>
      <c r="B32" s="16" t="s">
        <v>61</v>
      </c>
      <c r="C32" s="16"/>
      <c r="D32" s="17">
        <f>D33+D34+D35+D36+D37</f>
        <v>222708.24</v>
      </c>
      <c r="E32" s="17">
        <f t="shared" ref="E32:H32" si="6">E33+E34+E35+E36+E37</f>
        <v>166305.70000000001</v>
      </c>
      <c r="F32" s="17">
        <v>216224.9</v>
      </c>
      <c r="G32" s="17">
        <f t="shared" si="6"/>
        <v>228765.94420000003</v>
      </c>
      <c r="H32" s="17">
        <f t="shared" si="6"/>
        <v>242034.36896360005</v>
      </c>
    </row>
    <row r="33" spans="1:8" ht="16.5" thickBot="1">
      <c r="A33" s="8" t="s">
        <v>28</v>
      </c>
      <c r="B33" s="3" t="s">
        <v>61</v>
      </c>
      <c r="C33" s="3" t="s">
        <v>51</v>
      </c>
      <c r="D33" s="5">
        <v>50101.06</v>
      </c>
      <c r="E33" s="5">
        <v>35175.5</v>
      </c>
      <c r="F33" s="5">
        <v>55240.4</v>
      </c>
      <c r="G33" s="5">
        <f>F33*1.058</f>
        <v>58444.343200000003</v>
      </c>
      <c r="H33" s="5">
        <f>G33*1.058</f>
        <v>61834.115105600009</v>
      </c>
    </row>
    <row r="34" spans="1:8" ht="16.5" thickBot="1">
      <c r="A34" s="8" t="s">
        <v>29</v>
      </c>
      <c r="B34" s="3" t="s">
        <v>61</v>
      </c>
      <c r="C34" s="3" t="s">
        <v>58</v>
      </c>
      <c r="D34" s="5">
        <v>143414.51999999999</v>
      </c>
      <c r="E34" s="5">
        <v>117142.7</v>
      </c>
      <c r="F34" s="5">
        <v>136581.1</v>
      </c>
      <c r="G34" s="5">
        <f t="shared" ref="G34:G37" si="7">F34*1.058</f>
        <v>144502.80380000002</v>
      </c>
      <c r="H34" s="5">
        <f t="shared" ref="H34:H37" si="8">G34*1.058</f>
        <v>152883.96642040004</v>
      </c>
    </row>
    <row r="35" spans="1:8" ht="16.5" thickBot="1">
      <c r="A35" s="8" t="s">
        <v>30</v>
      </c>
      <c r="B35" s="3" t="s">
        <v>61</v>
      </c>
      <c r="C35" s="3" t="s">
        <v>52</v>
      </c>
      <c r="D35" s="5">
        <v>22501.94</v>
      </c>
      <c r="E35" s="5">
        <v>9412</v>
      </c>
      <c r="F35" s="5">
        <v>17349.599999999999</v>
      </c>
      <c r="G35" s="5">
        <f t="shared" si="7"/>
        <v>18355.876799999998</v>
      </c>
      <c r="H35" s="5">
        <f t="shared" si="8"/>
        <v>19420.517654399999</v>
      </c>
    </row>
    <row r="36" spans="1:8" ht="25.5" thickBot="1">
      <c r="A36" s="8" t="s">
        <v>31</v>
      </c>
      <c r="B36" s="3" t="s">
        <v>61</v>
      </c>
      <c r="C36" s="3" t="s">
        <v>61</v>
      </c>
      <c r="D36" s="5">
        <v>339.2</v>
      </c>
      <c r="E36" s="5">
        <v>432</v>
      </c>
      <c r="F36" s="5">
        <v>620</v>
      </c>
      <c r="G36" s="5">
        <f t="shared" si="7"/>
        <v>655.96</v>
      </c>
      <c r="H36" s="5">
        <f t="shared" si="8"/>
        <v>694.0056800000001</v>
      </c>
    </row>
    <row r="37" spans="1:8" ht="16.5" thickBot="1">
      <c r="A37" s="8" t="s">
        <v>32</v>
      </c>
      <c r="B37" s="3" t="s">
        <v>61</v>
      </c>
      <c r="C37" s="3" t="s">
        <v>59</v>
      </c>
      <c r="D37" s="5">
        <v>6351.52</v>
      </c>
      <c r="E37" s="5">
        <v>4143.5</v>
      </c>
      <c r="F37" s="5">
        <v>6433.8</v>
      </c>
      <c r="G37" s="5">
        <f t="shared" si="7"/>
        <v>6806.9604000000008</v>
      </c>
      <c r="H37" s="5">
        <f t="shared" si="8"/>
        <v>7201.764103200001</v>
      </c>
    </row>
    <row r="38" spans="1:8" ht="30.75" customHeight="1" thickBot="1">
      <c r="A38" s="9" t="s">
        <v>33</v>
      </c>
      <c r="B38" s="16" t="s">
        <v>62</v>
      </c>
      <c r="C38" s="16"/>
      <c r="D38" s="17">
        <f>D39+D40</f>
        <v>12490.85</v>
      </c>
      <c r="E38" s="17">
        <f t="shared" ref="E38:H38" si="9">E39+E40</f>
        <v>8997.5</v>
      </c>
      <c r="F38" s="17">
        <f t="shared" si="9"/>
        <v>11912.5</v>
      </c>
      <c r="G38" s="17">
        <f t="shared" si="9"/>
        <v>12603.425000000001</v>
      </c>
      <c r="H38" s="17">
        <f t="shared" si="9"/>
        <v>13334.423650000002</v>
      </c>
    </row>
    <row r="39" spans="1:8" ht="16.5" thickBot="1">
      <c r="A39" s="8" t="s">
        <v>34</v>
      </c>
      <c r="B39" s="3" t="s">
        <v>62</v>
      </c>
      <c r="C39" s="3" t="s">
        <v>51</v>
      </c>
      <c r="D39" s="5">
        <v>10032.26</v>
      </c>
      <c r="E39" s="5">
        <v>7218</v>
      </c>
      <c r="F39" s="5">
        <v>10010.200000000001</v>
      </c>
      <c r="G39" s="5">
        <f>F39*1.058</f>
        <v>10590.7916</v>
      </c>
      <c r="H39" s="5">
        <f>G39*1.058</f>
        <v>11205.057512800002</v>
      </c>
    </row>
    <row r="40" spans="1:8" ht="25.5" thickBot="1">
      <c r="A40" s="8" t="s">
        <v>35</v>
      </c>
      <c r="B40" s="3" t="s">
        <v>62</v>
      </c>
      <c r="C40" s="3" t="s">
        <v>53</v>
      </c>
      <c r="D40" s="5">
        <v>2458.59</v>
      </c>
      <c r="E40" s="5">
        <v>1779.5</v>
      </c>
      <c r="F40" s="5">
        <v>1902.3</v>
      </c>
      <c r="G40" s="5">
        <f>F40*1.058</f>
        <v>2012.6333999999999</v>
      </c>
      <c r="H40" s="5">
        <f>G40*1.058</f>
        <v>2129.3661372000001</v>
      </c>
    </row>
    <row r="41" spans="1:8" ht="18.75" customHeight="1" thickBot="1">
      <c r="A41" s="10" t="s">
        <v>36</v>
      </c>
      <c r="B41" s="19" t="s">
        <v>63</v>
      </c>
      <c r="C41" s="19"/>
      <c r="D41" s="20">
        <f>D42+D43+D44+D45</f>
        <v>17662.43</v>
      </c>
      <c r="E41" s="20">
        <f t="shared" ref="E41:H41" si="10">E42+E43+E44+E45</f>
        <v>13559.4</v>
      </c>
      <c r="F41" s="20">
        <f t="shared" si="10"/>
        <v>13720</v>
      </c>
      <c r="G41" s="20">
        <f t="shared" si="10"/>
        <v>14515.76</v>
      </c>
      <c r="H41" s="20">
        <f t="shared" si="10"/>
        <v>15357.674080000001</v>
      </c>
    </row>
    <row r="42" spans="1:8" ht="17.25" customHeight="1" thickBot="1">
      <c r="A42" s="11" t="s">
        <v>70</v>
      </c>
      <c r="B42" s="13" t="s">
        <v>63</v>
      </c>
      <c r="C42" s="13" t="s">
        <v>51</v>
      </c>
      <c r="D42" s="14">
        <v>317.43</v>
      </c>
      <c r="E42" s="14">
        <v>0</v>
      </c>
      <c r="F42" s="14">
        <v>0</v>
      </c>
      <c r="G42" s="14">
        <f>F42*1.058</f>
        <v>0</v>
      </c>
      <c r="H42" s="14">
        <f>G42*1.058</f>
        <v>0</v>
      </c>
    </row>
    <row r="43" spans="1:8" ht="26.25" customHeight="1" thickBot="1">
      <c r="A43" s="11" t="s">
        <v>37</v>
      </c>
      <c r="B43" s="13" t="s">
        <v>63</v>
      </c>
      <c r="C43" s="13" t="s">
        <v>52</v>
      </c>
      <c r="D43" s="14">
        <v>7094.62</v>
      </c>
      <c r="E43" s="14">
        <v>1374.3</v>
      </c>
      <c r="F43" s="14">
        <v>2670.8</v>
      </c>
      <c r="G43" s="14">
        <f t="shared" ref="G43:G45" si="11">F43*1.058</f>
        <v>2825.7064000000005</v>
      </c>
      <c r="H43" s="14">
        <f t="shared" ref="H43:H45" si="12">G43*1.058</f>
        <v>2989.5973712000005</v>
      </c>
    </row>
    <row r="44" spans="1:8" ht="15.75" thickBot="1">
      <c r="A44" s="11" t="s">
        <v>38</v>
      </c>
      <c r="B44" s="13" t="s">
        <v>63</v>
      </c>
      <c r="C44" s="13" t="s">
        <v>53</v>
      </c>
      <c r="D44" s="14">
        <v>10247.280000000001</v>
      </c>
      <c r="E44" s="14">
        <v>12182</v>
      </c>
      <c r="F44" s="14">
        <v>11046</v>
      </c>
      <c r="G44" s="14">
        <f t="shared" si="11"/>
        <v>11686.668</v>
      </c>
      <c r="H44" s="14">
        <f t="shared" si="12"/>
        <v>12364.494744</v>
      </c>
    </row>
    <row r="45" spans="1:8" ht="25.5" thickBot="1">
      <c r="A45" s="11" t="s">
        <v>39</v>
      </c>
      <c r="B45" s="13" t="s">
        <v>63</v>
      </c>
      <c r="C45" s="13" t="s">
        <v>55</v>
      </c>
      <c r="D45" s="14">
        <v>3.1</v>
      </c>
      <c r="E45" s="14">
        <v>3.1</v>
      </c>
      <c r="F45" s="14">
        <v>3.2</v>
      </c>
      <c r="G45" s="14">
        <f t="shared" si="11"/>
        <v>3.3856000000000002</v>
      </c>
      <c r="H45" s="14">
        <f t="shared" si="12"/>
        <v>3.5819648000000002</v>
      </c>
    </row>
    <row r="46" spans="1:8" ht="15.75" thickBot="1">
      <c r="A46" s="10" t="s">
        <v>40</v>
      </c>
      <c r="B46" s="21" t="s">
        <v>56</v>
      </c>
      <c r="C46" s="21"/>
      <c r="D46" s="22">
        <v>595.41</v>
      </c>
      <c r="E46" s="22">
        <v>404</v>
      </c>
      <c r="F46" s="22">
        <v>1362.7</v>
      </c>
      <c r="G46" s="22">
        <f t="shared" ref="G46:H49" si="13">F46*1.058</f>
        <v>1441.7366000000002</v>
      </c>
      <c r="H46" s="22">
        <f t="shared" si="13"/>
        <v>1525.3573228000002</v>
      </c>
    </row>
    <row r="47" spans="1:8" ht="26.25" customHeight="1" thickBot="1">
      <c r="A47" s="11" t="s">
        <v>41</v>
      </c>
      <c r="B47" s="4" t="s">
        <v>56</v>
      </c>
      <c r="C47" s="4" t="s">
        <v>54</v>
      </c>
      <c r="D47" s="6">
        <v>595.41</v>
      </c>
      <c r="E47" s="6">
        <v>404</v>
      </c>
      <c r="F47" s="6">
        <v>1362.7</v>
      </c>
      <c r="G47" s="22">
        <f t="shared" si="13"/>
        <v>1441.7366000000002</v>
      </c>
      <c r="H47" s="22">
        <f t="shared" si="13"/>
        <v>1525.3573228000002</v>
      </c>
    </row>
    <row r="48" spans="1:8" ht="30" customHeight="1" thickBot="1">
      <c r="A48" s="10" t="s">
        <v>42</v>
      </c>
      <c r="B48" s="21" t="s">
        <v>60</v>
      </c>
      <c r="C48" s="21"/>
      <c r="D48" s="22">
        <v>60</v>
      </c>
      <c r="E48" s="22">
        <v>125</v>
      </c>
      <c r="F48" s="22">
        <v>125</v>
      </c>
      <c r="G48" s="22">
        <f t="shared" si="13"/>
        <v>132.25</v>
      </c>
      <c r="H48" s="22">
        <f t="shared" si="13"/>
        <v>139.9205</v>
      </c>
    </row>
    <row r="49" spans="1:8" ht="15.75" thickBot="1">
      <c r="A49" s="11" t="s">
        <v>43</v>
      </c>
      <c r="B49" s="4" t="s">
        <v>60</v>
      </c>
      <c r="C49" s="4" t="s">
        <v>58</v>
      </c>
      <c r="D49" s="6">
        <v>60</v>
      </c>
      <c r="E49" s="6">
        <v>125</v>
      </c>
      <c r="F49" s="6">
        <v>125</v>
      </c>
      <c r="G49" s="22">
        <f t="shared" si="13"/>
        <v>132.25</v>
      </c>
      <c r="H49" s="22">
        <f t="shared" si="13"/>
        <v>139.9205</v>
      </c>
    </row>
    <row r="50" spans="1:8" ht="53.25" customHeight="1" thickBot="1">
      <c r="A50" s="10" t="s">
        <v>44</v>
      </c>
      <c r="B50" s="21" t="s">
        <v>57</v>
      </c>
      <c r="C50" s="21"/>
      <c r="D50" s="22">
        <v>36.5</v>
      </c>
      <c r="E50" s="22">
        <v>614.79999999999995</v>
      </c>
      <c r="F50" s="22">
        <v>914.8</v>
      </c>
      <c r="G50" s="22">
        <v>967.8</v>
      </c>
      <c r="H50" s="22">
        <v>1023.9</v>
      </c>
    </row>
    <row r="51" spans="1:8" ht="41.25" customHeight="1" thickBot="1">
      <c r="A51" s="11" t="s">
        <v>45</v>
      </c>
      <c r="B51" s="4" t="s">
        <v>57</v>
      </c>
      <c r="C51" s="4" t="s">
        <v>51</v>
      </c>
      <c r="D51" s="6">
        <v>36.5</v>
      </c>
      <c r="E51" s="6">
        <v>614.79999999999995</v>
      </c>
      <c r="F51" s="6">
        <v>914.8</v>
      </c>
      <c r="G51" s="22">
        <v>967.8</v>
      </c>
      <c r="H51" s="22">
        <v>1023.9</v>
      </c>
    </row>
    <row r="52" spans="1:8" ht="102.75" customHeight="1" thickBot="1">
      <c r="A52" s="10" t="s">
        <v>46</v>
      </c>
      <c r="B52" s="21" t="s">
        <v>64</v>
      </c>
      <c r="C52" s="21"/>
      <c r="D52" s="22">
        <f>D53+D54+D55</f>
        <v>11788.19</v>
      </c>
      <c r="E52" s="22">
        <f t="shared" ref="E52:H52" si="14">E53+E54+E55</f>
        <v>7283.8</v>
      </c>
      <c r="F52" s="22">
        <v>6810.3</v>
      </c>
      <c r="G52" s="22">
        <f t="shared" si="14"/>
        <v>7205.2974000000013</v>
      </c>
      <c r="H52" s="22">
        <f t="shared" si="14"/>
        <v>7623.2046492000009</v>
      </c>
    </row>
    <row r="53" spans="1:8" ht="37.5" thickBot="1">
      <c r="A53" s="11" t="s">
        <v>47</v>
      </c>
      <c r="B53" s="4" t="s">
        <v>64</v>
      </c>
      <c r="C53" s="4" t="s">
        <v>51</v>
      </c>
      <c r="D53" s="6">
        <v>3264.04</v>
      </c>
      <c r="E53" s="6">
        <v>4606.1000000000004</v>
      </c>
      <c r="F53" s="6">
        <v>2233.9</v>
      </c>
      <c r="G53" s="6">
        <f>F53*1.058</f>
        <v>2363.4662000000003</v>
      </c>
      <c r="H53" s="6">
        <f>G53*1.058</f>
        <v>2500.5472396000005</v>
      </c>
    </row>
    <row r="54" spans="1:8" ht="15.75" thickBot="1">
      <c r="A54" s="11" t="s">
        <v>48</v>
      </c>
      <c r="B54" s="4" t="s">
        <v>64</v>
      </c>
      <c r="C54" s="4" t="s">
        <v>58</v>
      </c>
      <c r="D54" s="6">
        <v>3558.48</v>
      </c>
      <c r="E54" s="6">
        <v>2200.4</v>
      </c>
      <c r="F54" s="6">
        <v>3744.8</v>
      </c>
      <c r="G54" s="6">
        <f t="shared" ref="G54:G55" si="15">F54*1.058</f>
        <v>3961.9984000000004</v>
      </c>
      <c r="H54" s="6">
        <f t="shared" ref="H54:H55" si="16">G54*1.058</f>
        <v>4191.7943072000007</v>
      </c>
    </row>
    <row r="55" spans="1:8" ht="24.75">
      <c r="A55" s="12" t="s">
        <v>49</v>
      </c>
      <c r="B55" s="4" t="s">
        <v>64</v>
      </c>
      <c r="C55" s="4" t="s">
        <v>52</v>
      </c>
      <c r="D55" s="6">
        <v>4965.67</v>
      </c>
      <c r="E55" s="6">
        <v>477.3</v>
      </c>
      <c r="F55" s="6">
        <v>831.6</v>
      </c>
      <c r="G55" s="6">
        <f t="shared" si="15"/>
        <v>879.83280000000002</v>
      </c>
      <c r="H55" s="6">
        <f t="shared" si="16"/>
        <v>930.86310240000012</v>
      </c>
    </row>
    <row r="56" spans="1:8" ht="72.75">
      <c r="A56" s="15" t="s">
        <v>71</v>
      </c>
      <c r="B56" s="4"/>
      <c r="C56" s="4"/>
      <c r="D56" s="6">
        <v>20</v>
      </c>
      <c r="E56" s="6">
        <v>20</v>
      </c>
      <c r="F56" s="6">
        <v>20</v>
      </c>
      <c r="G56" s="6">
        <v>20</v>
      </c>
      <c r="H56" s="6">
        <v>20</v>
      </c>
    </row>
    <row r="57" spans="1:8" ht="15.75" thickBot="1">
      <c r="A57" s="23" t="s">
        <v>50</v>
      </c>
      <c r="B57" s="24"/>
      <c r="C57" s="24"/>
      <c r="D57" s="22">
        <f>D9+D17+D19+D21+D26+D30+D32+D38+D41+D46+D48+D50+D52</f>
        <v>316153.13999999996</v>
      </c>
      <c r="E57" s="22">
        <f>E9+E17+E19+E21+E26+E30+E32+E38+E41+E46+E48+E50+E52+E56</f>
        <v>231853.9</v>
      </c>
      <c r="F57" s="22">
        <v>292204.09999999998</v>
      </c>
      <c r="G57" s="22">
        <f t="shared" ref="G57:H57" si="17">G9+G17+G19+G21+G26+G30+G32+G38+G41+G46+G48+G50+G52</f>
        <v>309305.50459999999</v>
      </c>
      <c r="H57" s="22">
        <f t="shared" si="17"/>
        <v>327409.50024680013</v>
      </c>
    </row>
  </sheetData>
  <mergeCells count="9">
    <mergeCell ref="G1:I1"/>
    <mergeCell ref="A2:I4"/>
    <mergeCell ref="G6:H6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шеф</cp:lastModifiedBy>
  <cp:lastPrinted>2018-12-11T04:17:41Z</cp:lastPrinted>
  <dcterms:created xsi:type="dcterms:W3CDTF">2018-12-05T08:19:13Z</dcterms:created>
  <dcterms:modified xsi:type="dcterms:W3CDTF">2019-05-06T08:58:15Z</dcterms:modified>
</cp:coreProperties>
</file>