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МАРОВА2\МНПА\МНПА 2024\сентябрь\"/>
    </mc:Choice>
  </mc:AlternateContent>
  <bookViews>
    <workbookView xWindow="0" yWindow="0" windowWidth="15765" windowHeight="77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0" i="1" l="1"/>
  <c r="C28" i="1"/>
  <c r="C27" i="1"/>
  <c r="C25" i="1"/>
  <c r="D13" i="1" l="1"/>
  <c r="D25" i="1" s="1"/>
  <c r="E13" i="1"/>
  <c r="E25" i="1" s="1"/>
  <c r="F13" i="1"/>
  <c r="F25" i="1" s="1"/>
  <c r="G13" i="1"/>
  <c r="G25" i="1" s="1"/>
  <c r="H13" i="1"/>
  <c r="H25" i="1" s="1"/>
  <c r="C13" i="1"/>
  <c r="C19" i="1" s="1"/>
  <c r="H28" i="1" l="1"/>
  <c r="H27" i="1"/>
  <c r="H30" i="1" s="1"/>
  <c r="H24" i="1" s="1"/>
  <c r="G27" i="1"/>
  <c r="G28" i="1"/>
  <c r="G22" i="1" s="1"/>
  <c r="F27" i="1"/>
  <c r="F21" i="1" s="1"/>
  <c r="F28" i="1"/>
  <c r="F22" i="1" s="1"/>
  <c r="E27" i="1"/>
  <c r="E28" i="1"/>
  <c r="E22" i="1" s="1"/>
  <c r="D27" i="1"/>
  <c r="D21" i="1" s="1"/>
  <c r="D28" i="1"/>
  <c r="I13" i="1"/>
  <c r="I16" i="1"/>
  <c r="I17" i="1"/>
  <c r="I18" i="1"/>
  <c r="I20" i="1"/>
  <c r="I25" i="1"/>
  <c r="I26" i="1"/>
  <c r="I29" i="1"/>
  <c r="I15" i="1"/>
  <c r="H20" i="1"/>
  <c r="H22" i="1"/>
  <c r="H23" i="1"/>
  <c r="G20" i="1"/>
  <c r="G23" i="1"/>
  <c r="F20" i="1"/>
  <c r="F23" i="1"/>
  <c r="E20" i="1"/>
  <c r="E23" i="1"/>
  <c r="I23" i="1" s="1"/>
  <c r="D20" i="1"/>
  <c r="D23" i="1"/>
  <c r="D19" i="1"/>
  <c r="E19" i="1"/>
  <c r="F19" i="1"/>
  <c r="G19" i="1"/>
  <c r="H19" i="1"/>
  <c r="C20" i="1"/>
  <c r="C21" i="1"/>
  <c r="C22" i="1"/>
  <c r="C23" i="1"/>
  <c r="C24" i="1"/>
  <c r="E30" i="1" l="1"/>
  <c r="E24" i="1" s="1"/>
  <c r="I28" i="1"/>
  <c r="D30" i="1"/>
  <c r="D24" i="1" s="1"/>
  <c r="G30" i="1"/>
  <c r="G24" i="1" s="1"/>
  <c r="G21" i="1"/>
  <c r="F30" i="1"/>
  <c r="F24" i="1" s="1"/>
  <c r="I24" i="1" s="1"/>
  <c r="E21" i="1"/>
  <c r="D22" i="1"/>
  <c r="I27" i="1"/>
  <c r="H21" i="1"/>
  <c r="I30" i="1"/>
  <c r="I21" i="1"/>
  <c r="I22" i="1"/>
  <c r="I19" i="1"/>
</calcChain>
</file>

<file path=xl/sharedStrings.xml><?xml version="1.0" encoding="utf-8"?>
<sst xmlns="http://schemas.openxmlformats.org/spreadsheetml/2006/main" count="33" uniqueCount="23">
  <si>
    <t xml:space="preserve">Приложение 3 </t>
  </si>
  <si>
    <t>ОБЪЕМ</t>
  </si>
  <si>
    <t xml:space="preserve">Источники и направления </t>
  </si>
  <si>
    <t>расходов</t>
  </si>
  <si>
    <t>Сумма расходов, тыс. рублей</t>
  </si>
  <si>
    <t>2025 г.</t>
  </si>
  <si>
    <t>всего</t>
  </si>
  <si>
    <t>Всего финансовых затрат</t>
  </si>
  <si>
    <t>в том числе</t>
  </si>
  <si>
    <t>из федерального бюджета (на условиях софинансирования)</t>
  </si>
  <si>
    <t>из краевого бюджета</t>
  </si>
  <si>
    <t>из местного бюджета</t>
  </si>
  <si>
    <t>из внебюджетных источников</t>
  </si>
  <si>
    <t>Капитальные вложения</t>
  </si>
  <si>
    <t>Прочие расходы</t>
  </si>
  <si>
    <t>финансовых ресурсов, необходимых для реализации муниципальной программы Ключевского района</t>
  </si>
  <si>
    <t xml:space="preserve"> к муниципальной программе Ключевского района                             «Комплексное развитие сельских территорий Ключевского района на 2025-2030 годы»</t>
  </si>
  <si>
    <t xml:space="preserve"> «Комплексное развитие сельских территорий Ключевского района на 2025-2030 годы» </t>
  </si>
  <si>
    <t>2026 г.</t>
  </si>
  <si>
    <t>2027 г.</t>
  </si>
  <si>
    <t>2028 г.</t>
  </si>
  <si>
    <t>2029 г.</t>
  </si>
  <si>
    <t>2030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</si>
</sst>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64" fontId="6" fillId="2" borderId="7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tabSelected="1" topLeftCell="A4" workbookViewId="0">
      <selection activeCell="M22" sqref="M22"/>
    </sheetView>
  </sheetViews>
  <sheetFormatPr defaultRowHeight="15" x14ac:dyDescent="0.25"/>
  <cols>
    <col min="2" max="2" width="27.7109375" customWidth="1"/>
    <col min="3" max="3" width="18.5703125" customWidth="1"/>
    <col min="4" max="4" width="13.5703125" customWidth="1"/>
    <col min="5" max="5" width="15" customWidth="1"/>
    <col min="6" max="6" width="11.42578125" customWidth="1"/>
    <col min="7" max="7" width="12.5703125" customWidth="1"/>
    <col min="8" max="8" width="12.28515625" customWidth="1"/>
    <col min="9" max="9" width="13.85546875" customWidth="1"/>
  </cols>
  <sheetData>
    <row r="2" spans="2:9" x14ac:dyDescent="0.25">
      <c r="B2" s="25"/>
      <c r="C2" s="29" t="s">
        <v>0</v>
      </c>
      <c r="D2" s="30"/>
      <c r="E2" s="30"/>
      <c r="F2" s="30"/>
      <c r="G2" s="30"/>
      <c r="H2" s="30"/>
      <c r="I2" s="30"/>
    </row>
    <row r="3" spans="2:9" x14ac:dyDescent="0.25">
      <c r="B3" s="25"/>
      <c r="C3" s="30"/>
      <c r="D3" s="30"/>
      <c r="E3" s="30"/>
      <c r="F3" s="30"/>
      <c r="G3" s="30"/>
      <c r="H3" s="30"/>
      <c r="I3" s="30"/>
    </row>
    <row r="4" spans="2:9" ht="39.75" customHeight="1" x14ac:dyDescent="0.25">
      <c r="B4" s="25"/>
      <c r="C4" s="29" t="s">
        <v>16</v>
      </c>
      <c r="D4" s="30"/>
      <c r="E4" s="30"/>
      <c r="F4" s="30"/>
      <c r="G4" s="30"/>
      <c r="H4" s="30"/>
      <c r="I4" s="30"/>
    </row>
    <row r="5" spans="2:9" x14ac:dyDescent="0.25">
      <c r="B5" s="1"/>
    </row>
    <row r="6" spans="2:9" ht="18.75" x14ac:dyDescent="0.3">
      <c r="B6" s="31" t="s">
        <v>1</v>
      </c>
      <c r="C6" s="32"/>
      <c r="D6" s="32"/>
      <c r="E6" s="32"/>
      <c r="F6" s="32"/>
      <c r="G6" s="32"/>
      <c r="H6" s="32"/>
      <c r="I6" s="32"/>
    </row>
    <row r="7" spans="2:9" ht="23.25" customHeight="1" x14ac:dyDescent="0.3">
      <c r="B7" s="33" t="s">
        <v>15</v>
      </c>
      <c r="C7" s="34"/>
      <c r="D7" s="34"/>
      <c r="E7" s="34"/>
      <c r="F7" s="34"/>
      <c r="G7" s="34"/>
      <c r="H7" s="34"/>
      <c r="I7" s="34"/>
    </row>
    <row r="8" spans="2:9" ht="18.75" x14ac:dyDescent="0.3">
      <c r="B8" s="31" t="s">
        <v>17</v>
      </c>
      <c r="C8" s="35"/>
      <c r="D8" s="35"/>
      <c r="E8" s="35"/>
      <c r="F8" s="35"/>
      <c r="G8" s="35"/>
      <c r="H8" s="35"/>
      <c r="I8" s="35"/>
    </row>
    <row r="9" spans="2:9" ht="15.75" thickBot="1" x14ac:dyDescent="0.3">
      <c r="B9" s="2"/>
    </row>
    <row r="10" spans="2:9" ht="15.75" thickBot="1" x14ac:dyDescent="0.3">
      <c r="B10" s="3" t="s">
        <v>2</v>
      </c>
      <c r="C10" s="26" t="s">
        <v>4</v>
      </c>
      <c r="D10" s="27"/>
      <c r="E10" s="27"/>
      <c r="F10" s="27"/>
      <c r="G10" s="27"/>
      <c r="H10" s="27"/>
      <c r="I10" s="28"/>
    </row>
    <row r="11" spans="2:9" ht="15.75" thickBot="1" x14ac:dyDescent="0.3">
      <c r="B11" s="4" t="s">
        <v>3</v>
      </c>
      <c r="C11" s="4" t="s">
        <v>5</v>
      </c>
      <c r="D11" s="11" t="s">
        <v>18</v>
      </c>
      <c r="E11" s="5" t="s">
        <v>19</v>
      </c>
      <c r="F11" s="5" t="s">
        <v>20</v>
      </c>
      <c r="G11" s="5" t="s">
        <v>21</v>
      </c>
      <c r="H11" s="5" t="s">
        <v>22</v>
      </c>
      <c r="I11" s="6" t="s">
        <v>6</v>
      </c>
    </row>
    <row r="12" spans="2:9" ht="15.75" thickBot="1" x14ac:dyDescent="0.3">
      <c r="B12" s="7">
        <v>1</v>
      </c>
      <c r="C12" s="7">
        <v>2</v>
      </c>
      <c r="D12" s="12">
        <v>3</v>
      </c>
      <c r="E12" s="7">
        <v>4</v>
      </c>
      <c r="F12" s="7">
        <v>5</v>
      </c>
      <c r="G12" s="7">
        <v>6</v>
      </c>
      <c r="H12" s="7">
        <v>7</v>
      </c>
      <c r="I12" s="8">
        <v>8</v>
      </c>
    </row>
    <row r="13" spans="2:9" ht="15.75" thickBot="1" x14ac:dyDescent="0.3">
      <c r="B13" s="9" t="s">
        <v>7</v>
      </c>
      <c r="C13" s="10">
        <f>SUM(C15:C18)</f>
        <v>1637.8000000000002</v>
      </c>
      <c r="D13" s="10">
        <f t="shared" ref="D13:H13" si="0">SUM(D15:D18)</f>
        <v>1485.4</v>
      </c>
      <c r="E13" s="10">
        <f t="shared" si="0"/>
        <v>2388</v>
      </c>
      <c r="F13" s="10">
        <f t="shared" si="0"/>
        <v>73023.199999999997</v>
      </c>
      <c r="G13" s="10">
        <f t="shared" si="0"/>
        <v>75295</v>
      </c>
      <c r="H13" s="10">
        <f t="shared" si="0"/>
        <v>77510</v>
      </c>
      <c r="I13" s="21">
        <f t="shared" ref="I13" si="1">SUM(C13:H13)</f>
        <v>231339.4</v>
      </c>
    </row>
    <row r="14" spans="2:9" ht="15.75" thickBot="1" x14ac:dyDescent="0.3">
      <c r="B14" s="9" t="s">
        <v>8</v>
      </c>
      <c r="C14" s="7"/>
      <c r="D14" s="12"/>
      <c r="E14" s="7"/>
      <c r="F14" s="7"/>
      <c r="G14" s="7"/>
      <c r="H14" s="7"/>
      <c r="I14" s="8"/>
    </row>
    <row r="15" spans="2:9" ht="26.25" thickBot="1" x14ac:dyDescent="0.3">
      <c r="B15" s="9" t="s">
        <v>9</v>
      </c>
      <c r="C15" s="7">
        <v>583.20000000000005</v>
      </c>
      <c r="D15" s="12">
        <v>487.2</v>
      </c>
      <c r="E15" s="7">
        <v>626.4</v>
      </c>
      <c r="F15" s="7">
        <v>35851.5</v>
      </c>
      <c r="G15" s="7">
        <v>36891.5</v>
      </c>
      <c r="H15" s="7">
        <v>38357.5</v>
      </c>
      <c r="I15" s="8">
        <f>SUM(C15:H15)</f>
        <v>112797.3</v>
      </c>
    </row>
    <row r="16" spans="2:9" ht="15.75" thickBot="1" x14ac:dyDescent="0.3">
      <c r="B16" s="9" t="s">
        <v>10</v>
      </c>
      <c r="C16" s="7">
        <v>617.20000000000005</v>
      </c>
      <c r="D16" s="12">
        <v>632.79999999999995</v>
      </c>
      <c r="E16" s="7">
        <v>1135.2</v>
      </c>
      <c r="F16" s="7">
        <v>34791.5</v>
      </c>
      <c r="G16" s="7">
        <v>35913.5</v>
      </c>
      <c r="H16" s="7">
        <v>36002.5</v>
      </c>
      <c r="I16" s="8">
        <f t="shared" ref="I16:I30" si="2">SUM(C16:H16)</f>
        <v>109092.7</v>
      </c>
    </row>
    <row r="17" spans="2:11" ht="15.75" thickBot="1" x14ac:dyDescent="0.3">
      <c r="B17" s="9" t="s">
        <v>11</v>
      </c>
      <c r="C17" s="7">
        <v>0</v>
      </c>
      <c r="D17" s="12">
        <v>0</v>
      </c>
      <c r="E17" s="7">
        <v>0</v>
      </c>
      <c r="F17" s="7">
        <v>155</v>
      </c>
      <c r="G17" s="7">
        <v>155</v>
      </c>
      <c r="H17" s="7">
        <v>225</v>
      </c>
      <c r="I17" s="8">
        <f t="shared" si="2"/>
        <v>535</v>
      </c>
    </row>
    <row r="18" spans="2:11" ht="15.75" thickBot="1" x14ac:dyDescent="0.3">
      <c r="B18" s="9" t="s">
        <v>12</v>
      </c>
      <c r="C18" s="7">
        <v>437.4</v>
      </c>
      <c r="D18" s="12">
        <v>365.4</v>
      </c>
      <c r="E18" s="7">
        <v>626.4</v>
      </c>
      <c r="F18" s="7">
        <v>2225.1999999999998</v>
      </c>
      <c r="G18" s="7">
        <v>2335</v>
      </c>
      <c r="H18" s="7">
        <v>2925</v>
      </c>
      <c r="I18" s="8">
        <f t="shared" si="2"/>
        <v>8914.4</v>
      </c>
    </row>
    <row r="19" spans="2:11" ht="15.75" thickBot="1" x14ac:dyDescent="0.3">
      <c r="B19" s="9" t="s">
        <v>13</v>
      </c>
      <c r="C19" s="13">
        <f>C13-C25</f>
        <v>1621.4220000000003</v>
      </c>
      <c r="D19" s="14">
        <f t="shared" ref="D19:H19" si="3">D13-D25</f>
        <v>1470.546</v>
      </c>
      <c r="E19" s="13">
        <f t="shared" si="3"/>
        <v>2364.12</v>
      </c>
      <c r="F19" s="13">
        <f t="shared" si="3"/>
        <v>72292.967999999993</v>
      </c>
      <c r="G19" s="13">
        <f t="shared" si="3"/>
        <v>74542.05</v>
      </c>
      <c r="H19" s="13">
        <f t="shared" si="3"/>
        <v>76734.899999999994</v>
      </c>
      <c r="I19" s="22">
        <f t="shared" si="2"/>
        <v>229026.00599999999</v>
      </c>
    </row>
    <row r="20" spans="2:11" ht="15.75" thickBot="1" x14ac:dyDescent="0.3">
      <c r="B20" s="9" t="s">
        <v>8</v>
      </c>
      <c r="C20" s="16">
        <f t="shared" ref="C20:H24" si="4">C14-C26</f>
        <v>0</v>
      </c>
      <c r="D20" s="17">
        <f t="shared" si="4"/>
        <v>0</v>
      </c>
      <c r="E20" s="18">
        <f t="shared" si="4"/>
        <v>0</v>
      </c>
      <c r="F20" s="18">
        <f t="shared" si="4"/>
        <v>0</v>
      </c>
      <c r="G20" s="18">
        <f t="shared" si="4"/>
        <v>0</v>
      </c>
      <c r="H20" s="18">
        <f t="shared" si="4"/>
        <v>0</v>
      </c>
      <c r="I20" s="15">
        <f t="shared" si="2"/>
        <v>0</v>
      </c>
    </row>
    <row r="21" spans="2:11" ht="26.25" thickBot="1" x14ac:dyDescent="0.3">
      <c r="B21" s="9" t="s">
        <v>9</v>
      </c>
      <c r="C21" s="20">
        <f t="shared" si="4"/>
        <v>581.56220000000008</v>
      </c>
      <c r="D21" s="17">
        <f t="shared" si="4"/>
        <v>485.71459999999996</v>
      </c>
      <c r="E21" s="18">
        <f t="shared" si="4"/>
        <v>624.01199999999994</v>
      </c>
      <c r="F21" s="18">
        <f t="shared" si="4"/>
        <v>35778.476799999997</v>
      </c>
      <c r="G21" s="18">
        <f t="shared" si="4"/>
        <v>36816.205000000002</v>
      </c>
      <c r="H21" s="18">
        <f t="shared" si="4"/>
        <v>38279.99</v>
      </c>
      <c r="I21" s="15">
        <f t="shared" si="2"/>
        <v>112565.96059999999</v>
      </c>
    </row>
    <row r="22" spans="2:11" ht="15.75" thickBot="1" x14ac:dyDescent="0.3">
      <c r="B22" s="9" t="s">
        <v>10</v>
      </c>
      <c r="C22" s="18">
        <f t="shared" si="4"/>
        <v>617.06897600000002</v>
      </c>
      <c r="D22" s="17">
        <f t="shared" si="4"/>
        <v>632.68116799999996</v>
      </c>
      <c r="E22" s="18">
        <f t="shared" si="4"/>
        <v>1135.0089600000001</v>
      </c>
      <c r="F22" s="18">
        <f t="shared" si="4"/>
        <v>34785.658144000001</v>
      </c>
      <c r="G22" s="18">
        <f t="shared" si="4"/>
        <v>35907.4764</v>
      </c>
      <c r="H22" s="18">
        <f t="shared" si="4"/>
        <v>35996.299200000001</v>
      </c>
      <c r="I22" s="15">
        <f t="shared" si="2"/>
        <v>109074.19284800001</v>
      </c>
    </row>
    <row r="23" spans="2:11" ht="15.75" thickBot="1" x14ac:dyDescent="0.3">
      <c r="B23" s="9" t="s">
        <v>11</v>
      </c>
      <c r="C23" s="18">
        <f t="shared" si="4"/>
        <v>0</v>
      </c>
      <c r="D23" s="17">
        <f t="shared" si="4"/>
        <v>0</v>
      </c>
      <c r="E23" s="18">
        <f t="shared" si="4"/>
        <v>0</v>
      </c>
      <c r="F23" s="18">
        <f t="shared" si="4"/>
        <v>155</v>
      </c>
      <c r="G23" s="18">
        <f t="shared" si="4"/>
        <v>155</v>
      </c>
      <c r="H23" s="18">
        <f t="shared" si="4"/>
        <v>225</v>
      </c>
      <c r="I23" s="15">
        <f t="shared" si="2"/>
        <v>535</v>
      </c>
    </row>
    <row r="24" spans="2:11" ht="15.75" thickBot="1" x14ac:dyDescent="0.3">
      <c r="B24" s="9" t="s">
        <v>12</v>
      </c>
      <c r="C24" s="18">
        <f t="shared" si="4"/>
        <v>422.79082399999999</v>
      </c>
      <c r="D24" s="17">
        <f>D18-D30</f>
        <v>352.15023199999996</v>
      </c>
      <c r="E24" s="18">
        <f t="shared" si="4"/>
        <v>605.09903999999995</v>
      </c>
      <c r="F24" s="18">
        <f t="shared" si="4"/>
        <v>1573.8330559999999</v>
      </c>
      <c r="G24" s="18">
        <f t="shared" si="4"/>
        <v>1663.3685999999998</v>
      </c>
      <c r="H24" s="18">
        <f t="shared" si="4"/>
        <v>2233.6107999999999</v>
      </c>
      <c r="I24" s="15">
        <f t="shared" si="2"/>
        <v>6850.8525520000003</v>
      </c>
    </row>
    <row r="25" spans="2:11" ht="15.75" thickBot="1" x14ac:dyDescent="0.3">
      <c r="B25" s="9" t="s">
        <v>14</v>
      </c>
      <c r="C25" s="13">
        <f>C13*1%</f>
        <v>16.378000000000004</v>
      </c>
      <c r="D25" s="13">
        <f t="shared" ref="D25:H25" si="5">D13*1%</f>
        <v>14.854000000000001</v>
      </c>
      <c r="E25" s="13">
        <f t="shared" si="5"/>
        <v>23.88</v>
      </c>
      <c r="F25" s="13">
        <f t="shared" si="5"/>
        <v>730.23199999999997</v>
      </c>
      <c r="G25" s="13">
        <f t="shared" si="5"/>
        <v>752.95</v>
      </c>
      <c r="H25" s="13">
        <f t="shared" si="5"/>
        <v>775.1</v>
      </c>
      <c r="I25" s="22">
        <f t="shared" si="2"/>
        <v>2313.3939999999998</v>
      </c>
    </row>
    <row r="26" spans="2:11" ht="15.75" thickBot="1" x14ac:dyDescent="0.3">
      <c r="B26" s="9" t="s">
        <v>8</v>
      </c>
      <c r="C26" s="16"/>
      <c r="D26" s="17"/>
      <c r="E26" s="19"/>
      <c r="F26" s="19"/>
      <c r="G26" s="19"/>
      <c r="H26" s="19"/>
      <c r="I26" s="15">
        <f t="shared" si="2"/>
        <v>0</v>
      </c>
    </row>
    <row r="27" spans="2:11" ht="26.25" thickBot="1" x14ac:dyDescent="0.3">
      <c r="B27" s="9" t="s">
        <v>9</v>
      </c>
      <c r="C27" s="17">
        <f>C25*10%</f>
        <v>1.6378000000000004</v>
      </c>
      <c r="D27" s="17">
        <f>D25*10%</f>
        <v>1.4854000000000003</v>
      </c>
      <c r="E27" s="17">
        <f t="shared" ref="E27:H27" si="6">E25*10%</f>
        <v>2.3879999999999999</v>
      </c>
      <c r="F27" s="17">
        <f t="shared" si="6"/>
        <v>73.023200000000003</v>
      </c>
      <c r="G27" s="17">
        <f t="shared" si="6"/>
        <v>75.295000000000002</v>
      </c>
      <c r="H27" s="17">
        <f t="shared" si="6"/>
        <v>77.510000000000005</v>
      </c>
      <c r="I27" s="15">
        <f t="shared" si="2"/>
        <v>231.33940000000001</v>
      </c>
    </row>
    <row r="28" spans="2:11" ht="15.75" thickBot="1" x14ac:dyDescent="0.3">
      <c r="B28" s="9" t="s">
        <v>10</v>
      </c>
      <c r="C28" s="17">
        <f>C25*0.8%</f>
        <v>0.13102400000000003</v>
      </c>
      <c r="D28" s="17">
        <f>D25*0.8%</f>
        <v>0.11883200000000001</v>
      </c>
      <c r="E28" s="17">
        <f t="shared" ref="E28:H28" si="7">E25*0.8%</f>
        <v>0.19103999999999999</v>
      </c>
      <c r="F28" s="17">
        <f t="shared" si="7"/>
        <v>5.8418559999999999</v>
      </c>
      <c r="G28" s="17">
        <f t="shared" si="7"/>
        <v>6.0236000000000001</v>
      </c>
      <c r="H28" s="17">
        <f t="shared" si="7"/>
        <v>6.2008000000000001</v>
      </c>
      <c r="I28" s="15">
        <f t="shared" si="2"/>
        <v>18.507152000000001</v>
      </c>
    </row>
    <row r="29" spans="2:11" ht="15.75" thickBot="1" x14ac:dyDescent="0.3">
      <c r="B29" s="9" t="s">
        <v>11</v>
      </c>
      <c r="C29" s="16">
        <v>0</v>
      </c>
      <c r="D29" s="17">
        <v>0</v>
      </c>
      <c r="E29" s="19">
        <v>0</v>
      </c>
      <c r="F29" s="19">
        <v>0</v>
      </c>
      <c r="G29" s="19">
        <v>0</v>
      </c>
      <c r="H29" s="19">
        <v>0</v>
      </c>
      <c r="I29" s="15">
        <f t="shared" si="2"/>
        <v>0</v>
      </c>
    </row>
    <row r="30" spans="2:11" ht="15.75" thickBot="1" x14ac:dyDescent="0.3">
      <c r="B30" s="9" t="s">
        <v>12</v>
      </c>
      <c r="C30" s="17">
        <f>C25-C27-C28</f>
        <v>14.609176000000003</v>
      </c>
      <c r="D30" s="17">
        <f>D25-D27-D28</f>
        <v>13.249768000000001</v>
      </c>
      <c r="E30" s="17">
        <f t="shared" ref="E30:H30" si="8">E25-E27-E28</f>
        <v>21.300959999999996</v>
      </c>
      <c r="F30" s="17">
        <f t="shared" si="8"/>
        <v>651.36694399999999</v>
      </c>
      <c r="G30" s="17">
        <f t="shared" si="8"/>
        <v>671.6314000000001</v>
      </c>
      <c r="H30" s="17">
        <f t="shared" si="8"/>
        <v>691.38920000000007</v>
      </c>
      <c r="I30" s="15">
        <f t="shared" si="2"/>
        <v>2063.5474480000003</v>
      </c>
      <c r="J30" s="23"/>
      <c r="K30" s="24"/>
    </row>
  </sheetData>
  <mergeCells count="7">
    <mergeCell ref="B2:B4"/>
    <mergeCell ref="C10:I10"/>
    <mergeCell ref="C2:I3"/>
    <mergeCell ref="C4:I4"/>
    <mergeCell ref="B6:I6"/>
    <mergeCell ref="B7:I7"/>
    <mergeCell ref="B8:I8"/>
  </mergeCells>
  <pageMargins left="0.70866141732283472" right="0.70866141732283472" top="0.4" bottom="0.38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Urist1</cp:lastModifiedBy>
  <cp:lastPrinted>2024-09-25T05:18:55Z</cp:lastPrinted>
  <dcterms:created xsi:type="dcterms:W3CDTF">2020-08-03T05:16:26Z</dcterms:created>
  <dcterms:modified xsi:type="dcterms:W3CDTF">2024-10-24T08:22:11Z</dcterms:modified>
</cp:coreProperties>
</file>